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690" windowHeight="9105" tabRatio="515"/>
  </bookViews>
  <sheets>
    <sheet name="Section Status" sheetId="2" r:id="rId1"/>
  </sheets>
  <externalReferences>
    <externalReference r:id="rId2"/>
  </externalReferences>
  <definedNames>
    <definedName name="cablename">[1]INFO!$C$5</definedName>
    <definedName name="DOB">[1]INFO!$C$7</definedName>
    <definedName name="DOC">[1]INFO!$J$6</definedName>
    <definedName name="DOC_TW">[1]INFO!$J$8</definedName>
    <definedName name="KPmax">[1]INFO!$C$19</definedName>
    <definedName name="KPmin">[1]INFO!$C$18</definedName>
    <definedName name="lrow">[1]INFO!$C$22</definedName>
    <definedName name="projno">[1]INFO!$C$3</definedName>
    <definedName name="SID">[1]INFO!$C$4</definedName>
    <definedName name="surtype">[1]INFO!$D$4</definedName>
    <definedName name="TW">[1]INFO!$J$9</definedName>
    <definedName name="version">[1]INFO!$C$10</definedName>
  </definedNames>
  <calcPr calcId="145621"/>
</workbook>
</file>

<file path=xl/calcChain.xml><?xml version="1.0" encoding="utf-8"?>
<calcChain xmlns="http://schemas.openxmlformats.org/spreadsheetml/2006/main">
  <c r="S210" i="2" l="1"/>
  <c r="S209" i="2"/>
  <c r="S3" i="2"/>
  <c r="S2" i="2"/>
  <c r="S89" i="2"/>
  <c r="Q210" i="2" l="1"/>
  <c r="P210" i="2" s="1"/>
  <c r="Q209" i="2"/>
  <c r="P209" i="2" s="1"/>
  <c r="Q2" i="2"/>
  <c r="Q3" i="2"/>
  <c r="P3" i="2" s="1"/>
  <c r="P2" i="2" l="1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R128" i="2" s="1"/>
  <c r="S128" i="2" s="1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R114" i="2" s="1"/>
  <c r="S114" i="2" s="1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R96" i="2" s="1"/>
  <c r="S96" i="2" s="1"/>
  <c r="Q95" i="2"/>
  <c r="Q94" i="2"/>
  <c r="Q93" i="2"/>
  <c r="Q92" i="2"/>
  <c r="Q91" i="2"/>
  <c r="Q90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R11" i="2" s="1"/>
  <c r="S11" i="2" s="1"/>
  <c r="Q10" i="2"/>
  <c r="Q9" i="2"/>
  <c r="Q8" i="2"/>
  <c r="Q7" i="2"/>
  <c r="Q6" i="2"/>
  <c r="Q5" i="2"/>
  <c r="Q4" i="2"/>
  <c r="Q213" i="2" s="1"/>
  <c r="R18" i="2" l="1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97" i="2"/>
  <c r="S97" i="2" s="1"/>
  <c r="R98" i="2"/>
  <c r="S98" i="2" s="1"/>
  <c r="R99" i="2"/>
  <c r="S99" i="2" s="1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R137" i="2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R144" i="2"/>
  <c r="S144" i="2" s="1"/>
  <c r="R145" i="2"/>
  <c r="S145" i="2" s="1"/>
  <c r="R146" i="2"/>
  <c r="S146" i="2" s="1"/>
  <c r="R147" i="2"/>
  <c r="S147" i="2" s="1"/>
  <c r="R148" i="2"/>
  <c r="S148" i="2" s="1"/>
  <c r="R149" i="2"/>
  <c r="S149" i="2" s="1"/>
  <c r="R150" i="2"/>
  <c r="S150" i="2" s="1"/>
  <c r="R151" i="2"/>
  <c r="S151" i="2" s="1"/>
  <c r="R152" i="2"/>
  <c r="S152" i="2" s="1"/>
  <c r="R153" i="2"/>
  <c r="S153" i="2" s="1"/>
  <c r="R154" i="2"/>
  <c r="S154" i="2" s="1"/>
  <c r="R155" i="2"/>
  <c r="S155" i="2" s="1"/>
  <c r="R156" i="2"/>
  <c r="S156" i="2" s="1"/>
  <c r="R157" i="2"/>
  <c r="S157" i="2" s="1"/>
  <c r="R158" i="2"/>
  <c r="S158" i="2" s="1"/>
  <c r="R159" i="2"/>
  <c r="S159" i="2" s="1"/>
  <c r="R160" i="2"/>
  <c r="S160" i="2" s="1"/>
  <c r="R161" i="2"/>
  <c r="S161" i="2" s="1"/>
  <c r="R162" i="2"/>
  <c r="S162" i="2" s="1"/>
  <c r="R163" i="2"/>
  <c r="S163" i="2" s="1"/>
  <c r="R164" i="2"/>
  <c r="S164" i="2" s="1"/>
  <c r="R165" i="2"/>
  <c r="S165" i="2" s="1"/>
  <c r="R166" i="2"/>
  <c r="S166" i="2" s="1"/>
  <c r="R167" i="2"/>
  <c r="S167" i="2" s="1"/>
  <c r="R168" i="2"/>
  <c r="S168" i="2" s="1"/>
  <c r="R169" i="2"/>
  <c r="S169" i="2" s="1"/>
  <c r="R170" i="2"/>
  <c r="S170" i="2" s="1"/>
  <c r="R171" i="2"/>
  <c r="S171" i="2" s="1"/>
  <c r="R172" i="2"/>
  <c r="S172" i="2" s="1"/>
  <c r="R173" i="2"/>
  <c r="S173" i="2" s="1"/>
  <c r="R174" i="2"/>
  <c r="S174" i="2" s="1"/>
  <c r="R175" i="2"/>
  <c r="S175" i="2" s="1"/>
  <c r="R176" i="2"/>
  <c r="S176" i="2" s="1"/>
  <c r="R177" i="2"/>
  <c r="S177" i="2" s="1"/>
  <c r="R178" i="2"/>
  <c r="S178" i="2" s="1"/>
  <c r="R179" i="2"/>
  <c r="S179" i="2" s="1"/>
  <c r="R180" i="2"/>
  <c r="S180" i="2" s="1"/>
  <c r="R181" i="2"/>
  <c r="S181" i="2" s="1"/>
  <c r="R182" i="2"/>
  <c r="S182" i="2" s="1"/>
  <c r="R183" i="2"/>
  <c r="S183" i="2" s="1"/>
  <c r="R184" i="2"/>
  <c r="S184" i="2" s="1"/>
  <c r="R185" i="2"/>
  <c r="S185" i="2" s="1"/>
  <c r="R186" i="2"/>
  <c r="S186" i="2" s="1"/>
  <c r="R187" i="2"/>
  <c r="S187" i="2" s="1"/>
  <c r="R188" i="2"/>
  <c r="S188" i="2" s="1"/>
  <c r="R189" i="2"/>
  <c r="S189" i="2" s="1"/>
  <c r="R190" i="2"/>
  <c r="S190" i="2" s="1"/>
  <c r="R191" i="2"/>
  <c r="S191" i="2" s="1"/>
  <c r="R192" i="2"/>
  <c r="S192" i="2" s="1"/>
  <c r="R193" i="2"/>
  <c r="S193" i="2" s="1"/>
  <c r="R194" i="2"/>
  <c r="S194" i="2" s="1"/>
  <c r="R195" i="2"/>
  <c r="S195" i="2" s="1"/>
  <c r="R196" i="2"/>
  <c r="S196" i="2" s="1"/>
  <c r="R197" i="2"/>
  <c r="S197" i="2" s="1"/>
  <c r="R198" i="2"/>
  <c r="S198" i="2" s="1"/>
  <c r="R199" i="2"/>
  <c r="S199" i="2" s="1"/>
  <c r="R200" i="2"/>
  <c r="S200" i="2" s="1"/>
  <c r="R201" i="2"/>
  <c r="S201" i="2" s="1"/>
  <c r="R202" i="2"/>
  <c r="S202" i="2" s="1"/>
  <c r="R203" i="2"/>
  <c r="S203" i="2" s="1"/>
  <c r="R204" i="2"/>
  <c r="S204" i="2" s="1"/>
  <c r="R205" i="2"/>
  <c r="S205" i="2" s="1"/>
  <c r="R206" i="2"/>
  <c r="S206" i="2" s="1"/>
  <c r="R207" i="2"/>
  <c r="S207" i="2" s="1"/>
  <c r="R208" i="2"/>
  <c r="S208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5" i="2"/>
  <c r="S5" i="2" s="1"/>
  <c r="R6" i="2"/>
  <c r="S6" i="2" s="1"/>
  <c r="R7" i="2"/>
  <c r="S7" i="2" s="1"/>
  <c r="R8" i="2"/>
  <c r="S8" i="2" s="1"/>
  <c r="R9" i="2"/>
  <c r="S9" i="2" s="1"/>
  <c r="R10" i="2"/>
  <c r="S10" i="2" s="1"/>
  <c r="R4" i="2"/>
  <c r="S4" i="2" l="1"/>
  <c r="S213" i="2" s="1"/>
  <c r="R213" i="2"/>
</calcChain>
</file>

<file path=xl/comments1.xml><?xml version="1.0" encoding="utf-8"?>
<comments xmlns="http://schemas.openxmlformats.org/spreadsheetml/2006/main">
  <authors>
    <author>Alan Redman - Intertek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Alan Redman - Intertek:</t>
        </r>
        <r>
          <rPr>
            <sz val="9"/>
            <color indexed="81"/>
            <rFont val="Tahoma"/>
            <charset val="1"/>
          </rPr>
          <t xml:space="preserve">
Crossings marked in green.  KP = Kilometer Point. KPs start from Scotland. Lats&amp;Longs in WGS84</t>
        </r>
      </text>
    </comment>
  </commentList>
</comments>
</file>

<file path=xl/sharedStrings.xml><?xml version="1.0" encoding="utf-8"?>
<sst xmlns="http://schemas.openxmlformats.org/spreadsheetml/2006/main" count="1906" uniqueCount="1316">
  <si>
    <t>Start KP</t>
  </si>
  <si>
    <t>End KP</t>
  </si>
  <si>
    <t>Distance [m]</t>
  </si>
  <si>
    <t>Section ID</t>
  </si>
  <si>
    <t>Status</t>
  </si>
  <si>
    <t>NS Fallpipe</t>
  </si>
  <si>
    <t>NS Split barge</t>
  </si>
  <si>
    <t>Tonnes</t>
  </si>
  <si>
    <t>Tonnes/m</t>
  </si>
  <si>
    <t>4 (Lanis)</t>
  </si>
  <si>
    <t xml:space="preserve">58 (Hibernia) </t>
  </si>
  <si>
    <t>70 (Western)</t>
  </si>
  <si>
    <t>79 (SNIP)</t>
  </si>
  <si>
    <t>5°2'46.5504''W</t>
  </si>
  <si>
    <t>5°2'56.0112''W</t>
  </si>
  <si>
    <t>5°7'17.6232''W</t>
  </si>
  <si>
    <t>5°7'26.2596''W</t>
  </si>
  <si>
    <t>5°7'28.056''W</t>
  </si>
  <si>
    <t>5°7'43.8204''W</t>
  </si>
  <si>
    <t>5°14'53.0304''W</t>
  </si>
  <si>
    <t>5°14'54.2652''W</t>
  </si>
  <si>
    <t>5°14'58.6464''W</t>
  </si>
  <si>
    <t>5°15'3.7368''W</t>
  </si>
  <si>
    <t>5°15'9.5976''W</t>
  </si>
  <si>
    <t>5°17'24.6012''W</t>
  </si>
  <si>
    <t>5°21'6.606''W</t>
  </si>
  <si>
    <t>5°21'11.4552''W</t>
  </si>
  <si>
    <t>5°22'43.3848''W</t>
  </si>
  <si>
    <t>5°22'48.2952''W</t>
  </si>
  <si>
    <t>5°22'50.2752''W</t>
  </si>
  <si>
    <t>5°22'51.4308''W</t>
  </si>
  <si>
    <t>5°22'58.224''W</t>
  </si>
  <si>
    <t>5°23'1.8348''W</t>
  </si>
  <si>
    <t>5°23'28.896''W</t>
  </si>
  <si>
    <t>5°23'30.174''W</t>
  </si>
  <si>
    <t>5°23'36.4164''W</t>
  </si>
  <si>
    <t>5°23'44.934''W</t>
  </si>
  <si>
    <t>5°23'46.014''W</t>
  </si>
  <si>
    <t>5°23'49.2684''W</t>
  </si>
  <si>
    <t>5°23'50.4528''W</t>
  </si>
  <si>
    <t>5°23'51.6876''W</t>
  </si>
  <si>
    <t>5°23'56.0184''W</t>
  </si>
  <si>
    <t>5°23'57.7464''W</t>
  </si>
  <si>
    <t>5°24'0.7524''W</t>
  </si>
  <si>
    <t>5°24'6.8508''W</t>
  </si>
  <si>
    <t>5°24'8.7732''W</t>
  </si>
  <si>
    <t>5°24'10.3572''W</t>
  </si>
  <si>
    <t>5°24'15.5664''W</t>
  </si>
  <si>
    <t>5°24'20.7396''W</t>
  </si>
  <si>
    <t>5°24'22.9464''W</t>
  </si>
  <si>
    <t>5°24'24.6312''W</t>
  </si>
  <si>
    <t>5°24'28.0368''W</t>
  </si>
  <si>
    <t>5°25'1.7436''W</t>
  </si>
  <si>
    <t>5°25'9.3324''W</t>
  </si>
  <si>
    <t>5°25'12.8172''W</t>
  </si>
  <si>
    <t>5°25'23.8332''W</t>
  </si>
  <si>
    <t>5°25'26.6556''W</t>
  </si>
  <si>
    <t>5°25'27.5628''W</t>
  </si>
  <si>
    <t>5°25'29.4564''W</t>
  </si>
  <si>
    <t>5°25'35.9976''W</t>
  </si>
  <si>
    <t>5°26'5.7012''W</t>
  </si>
  <si>
    <t>5°26'7.3896''W</t>
  </si>
  <si>
    <t>5°26'8.52''W</t>
  </si>
  <si>
    <t>5°26'9.7404''W</t>
  </si>
  <si>
    <t>5°26'11.9292''W</t>
  </si>
  <si>
    <t>5°26'20.6592''W</t>
  </si>
  <si>
    <t>5°26'22.254''W</t>
  </si>
  <si>
    <t>5°26'24.288''W</t>
  </si>
  <si>
    <t>5°26'26.8332''W</t>
  </si>
  <si>
    <t>5°26'31.0056''W</t>
  </si>
  <si>
    <t>5°26'33.4932''W</t>
  </si>
  <si>
    <t>5°26'36.2436''W</t>
  </si>
  <si>
    <t>5°26'38.1048''W</t>
  </si>
  <si>
    <t>5°26'41.5212''W</t>
  </si>
  <si>
    <t>5°26'46.1184''W</t>
  </si>
  <si>
    <t>5°26'49.8192''W</t>
  </si>
  <si>
    <t>5°26'57.1524''W</t>
  </si>
  <si>
    <t>5°26'57.984''W</t>
  </si>
  <si>
    <t>5°27'12.5352''W</t>
  </si>
  <si>
    <t>5°27'13.7232''W</t>
  </si>
  <si>
    <t>5°27'31.5864''W</t>
  </si>
  <si>
    <t>5°27'37.0368''W</t>
  </si>
  <si>
    <t>5°27'38.304''W</t>
  </si>
  <si>
    <t>5°27'41.3172''W</t>
  </si>
  <si>
    <t>5°27'41.9184''W</t>
  </si>
  <si>
    <t>5°27'42.5628''W</t>
  </si>
  <si>
    <t>5°27'45.9504''W</t>
  </si>
  <si>
    <t>5°27'49.2948''W</t>
  </si>
  <si>
    <t>5°28'0.7752''W</t>
  </si>
  <si>
    <t>5°28'6.1068''W</t>
  </si>
  <si>
    <t>5°28'29.6904''W</t>
  </si>
  <si>
    <t>5°28'53.724''W</t>
  </si>
  <si>
    <t>5°28'55.1892''W</t>
  </si>
  <si>
    <t>5°28'56.73''W</t>
  </si>
  <si>
    <t>5°28'57.1224''W</t>
  </si>
  <si>
    <t>5°28'57.8388''W</t>
  </si>
  <si>
    <t>5°29'8.646''W</t>
  </si>
  <si>
    <t>5°29'9.3336''W</t>
  </si>
  <si>
    <t>5°29'16.2168''W</t>
  </si>
  <si>
    <t>5°29'17.0412''W</t>
  </si>
  <si>
    <t>5°29'54.9672''W</t>
  </si>
  <si>
    <t>5°30'7.5492''W</t>
  </si>
  <si>
    <t>5°30'13.5504''W</t>
  </si>
  <si>
    <t>5°30'26.1252''W</t>
  </si>
  <si>
    <t>5°30'30.4092''W</t>
  </si>
  <si>
    <t>5°31'11.6976''W</t>
  </si>
  <si>
    <t>5°31'11.874''W</t>
  </si>
  <si>
    <t>5°31'17.7852''W</t>
  </si>
  <si>
    <t>5°31'23.43''W</t>
  </si>
  <si>
    <t>5°31'36.4404''W</t>
  </si>
  <si>
    <t>5°31'37.5708''W</t>
  </si>
  <si>
    <t>5°31'39.3636''W</t>
  </si>
  <si>
    <t>5°32'50.6184''W</t>
  </si>
  <si>
    <t>5°32'59.6976''W</t>
  </si>
  <si>
    <t>5°33'10.2024''W</t>
  </si>
  <si>
    <t>5°33'13.8492''W</t>
  </si>
  <si>
    <t>5°33'30.5676''W</t>
  </si>
  <si>
    <t>5°33'32.8464''W</t>
  </si>
  <si>
    <t>5°33'35.3232''W</t>
  </si>
  <si>
    <t>5°33'37.1016''W</t>
  </si>
  <si>
    <t>5°33'40.8384''W</t>
  </si>
  <si>
    <t>5°33'45.7956''W</t>
  </si>
  <si>
    <t>5°34'34.6512''W</t>
  </si>
  <si>
    <t>5°34'37.6608''W</t>
  </si>
  <si>
    <t>5°34'38.0676''W</t>
  </si>
  <si>
    <t>5°34'43.5936''W</t>
  </si>
  <si>
    <t>5°34'49.6488''W</t>
  </si>
  <si>
    <t>5°35'3.9192''W</t>
  </si>
  <si>
    <t>5°35'5.622''W</t>
  </si>
  <si>
    <t>5°35'6.9972''W</t>
  </si>
  <si>
    <t>5°35'8.0196''W</t>
  </si>
  <si>
    <t>5°36'50.2452''W</t>
  </si>
  <si>
    <t>5°38'8.6568''W</t>
  </si>
  <si>
    <t>5°38'15.4068''W</t>
  </si>
  <si>
    <t>5°38'16.2096''W</t>
  </si>
  <si>
    <t>5°38'39.5808''W</t>
  </si>
  <si>
    <t>5°38'38.0364''W</t>
  </si>
  <si>
    <t>5°38'34.008''W</t>
  </si>
  <si>
    <t>5°38'32.9712''W</t>
  </si>
  <si>
    <t>5°38'22.812''W</t>
  </si>
  <si>
    <t>5°39'10.6488''W</t>
  </si>
  <si>
    <t>5°39'12.0456''W</t>
  </si>
  <si>
    <t>5°39'15.4368''W</t>
  </si>
  <si>
    <t>5°39'16.3584''W</t>
  </si>
  <si>
    <t>5°39'18.9828''W</t>
  </si>
  <si>
    <t>5°39'21.7296''W</t>
  </si>
  <si>
    <t>5°39'29.1996''W</t>
  </si>
  <si>
    <t>5°39'29.79''W</t>
  </si>
  <si>
    <t>5°39'41.7348''W</t>
  </si>
  <si>
    <t>5°39'54.99''W</t>
  </si>
  <si>
    <t>5°39'57.6072''W</t>
  </si>
  <si>
    <t>5°39'58.2012''W</t>
  </si>
  <si>
    <t>5°40'0.2028''W</t>
  </si>
  <si>
    <t>5°40'0.2496''W</t>
  </si>
  <si>
    <t>5°40'11.0172''W</t>
  </si>
  <si>
    <t>5°40'14.9088''W</t>
  </si>
  <si>
    <t>5°40'16.302''W</t>
  </si>
  <si>
    <t>5°40'17.022''W</t>
  </si>
  <si>
    <t>5°40'17.6952''W</t>
  </si>
  <si>
    <t>5°40'19.2252''W</t>
  </si>
  <si>
    <t>5°40'20.7552''W</t>
  </si>
  <si>
    <t>5°40'21.8352''W</t>
  </si>
  <si>
    <t>5°40'23.9052''W</t>
  </si>
  <si>
    <t>5°40'25.2984''W</t>
  </si>
  <si>
    <t>5°40'28.4916''W</t>
  </si>
  <si>
    <t>5°40'29.19''W</t>
  </si>
  <si>
    <t>5°40'30.2592''W</t>
  </si>
  <si>
    <t>5°40'31.2024''W</t>
  </si>
  <si>
    <t>5°40'36.21''W</t>
  </si>
  <si>
    <t>5°40'37.5168''W</t>
  </si>
  <si>
    <t>5°40'39.3564''W</t>
  </si>
  <si>
    <t>5°40'41.4372''W</t>
  </si>
  <si>
    <t>5°40'42.9492''W</t>
  </si>
  <si>
    <t>5°40'43.6872''W</t>
  </si>
  <si>
    <t>5°40'45.8112''W</t>
  </si>
  <si>
    <t>5°40'47.6472''W</t>
  </si>
  <si>
    <t>5°40'48.1368''W</t>
  </si>
  <si>
    <t>5°40'49.2816''W</t>
  </si>
  <si>
    <t>5°40'50.2212''W</t>
  </si>
  <si>
    <t>5°40'51.7728''W</t>
  </si>
  <si>
    <t>5°40'52.428''W</t>
  </si>
  <si>
    <t>5°40'54.2568''W</t>
  </si>
  <si>
    <t>5°40'55.1748''W</t>
  </si>
  <si>
    <t>5°40'55.3584''W</t>
  </si>
  <si>
    <t>5°40'56.64''W</t>
  </si>
  <si>
    <t>5°40'58.3788''W</t>
  </si>
  <si>
    <t>5°41'7.7892''W</t>
  </si>
  <si>
    <t>5°41'8.7216''W</t>
  </si>
  <si>
    <t>5°41'12.4512''W</t>
  </si>
  <si>
    <t>5°41'13.2504''W</t>
  </si>
  <si>
    <t>5°41'16.1376''W</t>
  </si>
  <si>
    <t>5°41'16.5804''W</t>
  </si>
  <si>
    <t>5°41'18.0024''W</t>
  </si>
  <si>
    <t>5°41'18.8016''W</t>
  </si>
  <si>
    <t>5°41'19.0248''W</t>
  </si>
  <si>
    <t>5°41'19.8672''W</t>
  </si>
  <si>
    <t>5°41'20.4432''W</t>
  </si>
  <si>
    <t>5°41'26.304''W</t>
  </si>
  <si>
    <t>5°41'26.9412''W</t>
  </si>
  <si>
    <t>5°41'27.9888''W</t>
  </si>
  <si>
    <t>5°41'28.2624''W</t>
  </si>
  <si>
    <t>5°41'28.9464''W</t>
  </si>
  <si>
    <t>5°41'29.22''W</t>
  </si>
  <si>
    <t>5°41'29.7204''W</t>
  </si>
  <si>
    <t>5°41'30.9984''W</t>
  </si>
  <si>
    <t>5°41'34.4148''W</t>
  </si>
  <si>
    <t>5°41'36.168''W</t>
  </si>
  <si>
    <t>5°41'36.816''W</t>
  </si>
  <si>
    <t>5°41'37.8744''W</t>
  </si>
  <si>
    <t>5°41'38.1588''W</t>
  </si>
  <si>
    <t>5°41'41.208''W</t>
  </si>
  <si>
    <t>5°42'10.6488''W</t>
  </si>
  <si>
    <t>5°42'12.222''W</t>
  </si>
  <si>
    <t>5°42'13.4712''W</t>
  </si>
  <si>
    <t>5°42'14.7672''W</t>
  </si>
  <si>
    <t>5°42'18.0504''W</t>
  </si>
  <si>
    <t>5°42'19.2564''W</t>
  </si>
  <si>
    <t>5°42'40.1904''W</t>
  </si>
  <si>
    <t>5°42'42.3216''W</t>
  </si>
  <si>
    <t>5°42'43.614''W</t>
  </si>
  <si>
    <t>5°43'2.2224''W</t>
  </si>
  <si>
    <t>Start_Long_DMS</t>
  </si>
  <si>
    <t>Start_Lat_DMS</t>
  </si>
  <si>
    <t>55°3'31.9752''N</t>
  </si>
  <si>
    <t>55°3'33.3036''N</t>
  </si>
  <si>
    <t>55°3'39.7296''N</t>
  </si>
  <si>
    <t>55°3'39.2544''N</t>
  </si>
  <si>
    <t>55°3'39.1572''N</t>
  </si>
  <si>
    <t>55°3'38.3076''N</t>
  </si>
  <si>
    <t>55°3'13.7988''N</t>
  </si>
  <si>
    <t>55°3'13.7412''N</t>
  </si>
  <si>
    <t>55°3'13.5396''N</t>
  </si>
  <si>
    <t>55°3'13.8456''N</t>
  </si>
  <si>
    <t>55°3'12.8196''N</t>
  </si>
  <si>
    <t>55°2'32.5536''N</t>
  </si>
  <si>
    <t>55°1'33.0348''N</t>
  </si>
  <si>
    <t>55°1'30.72''N</t>
  </si>
  <si>
    <t>55°0'51.0048''N</t>
  </si>
  <si>
    <t>55°0'49.1148''N</t>
  </si>
  <si>
    <t>55°0'48.3732''N</t>
  </si>
  <si>
    <t>55°0'47.97''N</t>
  </si>
  <si>
    <t>55°0'45.5544''N</t>
  </si>
  <si>
    <t>55°0'44.2368''N</t>
  </si>
  <si>
    <t>55°0'34.0776''N</t>
  </si>
  <si>
    <t>55°0'33.7392''N</t>
  </si>
  <si>
    <t>55°0'30.5532''N</t>
  </si>
  <si>
    <t>55°0'27.9144''N</t>
  </si>
  <si>
    <t>55°0'27.5076''N</t>
  </si>
  <si>
    <t>55°0'26.2944''N</t>
  </si>
  <si>
    <t>55°0'25.992''N</t>
  </si>
  <si>
    <t>55°0'25.6788''N</t>
  </si>
  <si>
    <t>55°0'24.5232''N</t>
  </si>
  <si>
    <t>55°0'23.6448''N</t>
  </si>
  <si>
    <t>55°0'21.9888''N</t>
  </si>
  <si>
    <t>55°0'19.458''N</t>
  </si>
  <si>
    <t>55°0'18.9216''N</t>
  </si>
  <si>
    <t>55°0'18.5004''N</t>
  </si>
  <si>
    <t>55°0'17.118''N</t>
  </si>
  <si>
    <t>55°0'15.8472''N</t>
  </si>
  <si>
    <t>55°0'15.462''N</t>
  </si>
  <si>
    <t>55°0'15.1092''N</t>
  </si>
  <si>
    <t>55°0'14.1084''N</t>
  </si>
  <si>
    <t>55°0'1.5804''N</t>
  </si>
  <si>
    <t>54°59'57.9084''N</t>
  </si>
  <si>
    <t>54°59'55.6656''N</t>
  </si>
  <si>
    <t>54°59'47.6556''N</t>
  </si>
  <si>
    <t>54°59'45.8088''N</t>
  </si>
  <si>
    <t>54°59'45.1932''N</t>
  </si>
  <si>
    <t>54°59'43.9116''N</t>
  </si>
  <si>
    <t>54°59'40.0416''N</t>
  </si>
  <si>
    <t>54°59'20.58''N</t>
  </si>
  <si>
    <t>54°59'19.68''N</t>
  </si>
  <si>
    <t>54°59'19.0932''N</t>
  </si>
  <si>
    <t>54°59'18.4272''N</t>
  </si>
  <si>
    <t>54°59'16.4796''N</t>
  </si>
  <si>
    <t>54°59'10.4172''N</t>
  </si>
  <si>
    <t>54°59'9.3696''N</t>
  </si>
  <si>
    <t>54°59'7.9872''N</t>
  </si>
  <si>
    <t>54°59'6.2628''N</t>
  </si>
  <si>
    <t>54°59'3.5052''N</t>
  </si>
  <si>
    <t>54°59'1.878''N</t>
  </si>
  <si>
    <t>54°59'0.1248''N</t>
  </si>
  <si>
    <t>54°58'59.0016''N</t>
  </si>
  <si>
    <t>54°58'56.9424''N</t>
  </si>
  <si>
    <t>54°58'54.1452''N</t>
  </si>
  <si>
    <t>54°58'51.3768''N</t>
  </si>
  <si>
    <t>54°58'45.8616''N</t>
  </si>
  <si>
    <t>54°58'45.2496''N</t>
  </si>
  <si>
    <t>54°58'37.0452''N</t>
  </si>
  <si>
    <t>54°58'36.5052''N</t>
  </si>
  <si>
    <t>54°58'27.282''N</t>
  </si>
  <si>
    <t>54°58'24.528''N</t>
  </si>
  <si>
    <t>54°58'23.8872''N</t>
  </si>
  <si>
    <t>54°58'22.3824''N</t>
  </si>
  <si>
    <t>54°58'22.0872''N</t>
  </si>
  <si>
    <t>54°58'21.774''N</t>
  </si>
  <si>
    <t>54°58'20.1216''N</t>
  </si>
  <si>
    <t>54°58'18.4944''N</t>
  </si>
  <si>
    <t>54°58'13.0404''N</t>
  </si>
  <si>
    <t>54°58'11.1756''N</t>
  </si>
  <si>
    <t>54°58'0.372''N</t>
  </si>
  <si>
    <t>54°57'45.8568''N</t>
  </si>
  <si>
    <t>54°57'44.8344''N</t>
  </si>
  <si>
    <t>54°57'43.7616''N</t>
  </si>
  <si>
    <t>54°57'43.488''N</t>
  </si>
  <si>
    <t>54°57'42.9876''N</t>
  </si>
  <si>
    <t>54°57'36.1044''N</t>
  </si>
  <si>
    <t>54°57'35.6364''N</t>
  </si>
  <si>
    <t>54°57'30.4416''N</t>
  </si>
  <si>
    <t>54°57'29.8692''N</t>
  </si>
  <si>
    <t>54°57'3.1644''N</t>
  </si>
  <si>
    <t>54°56'56.4216''N</t>
  </si>
  <si>
    <t>54°56'53.4444''N</t>
  </si>
  <si>
    <t>54°56'46.8456''N</t>
  </si>
  <si>
    <t>54°56'44.61''N</t>
  </si>
  <si>
    <t>54°56'27.7944''N</t>
  </si>
  <si>
    <t>54°56'27.7152''N</t>
  </si>
  <si>
    <t>54°56'24.0468''N</t>
  </si>
  <si>
    <t>54°56'20.94''N</t>
  </si>
  <si>
    <t>54°56'14.3304''N</t>
  </si>
  <si>
    <t>54°56'13.7472''N</t>
  </si>
  <si>
    <t>54°56'12.8148''N</t>
  </si>
  <si>
    <t>54°55'35.0832''N</t>
  </si>
  <si>
    <t>54°55'30.1296''N</t>
  </si>
  <si>
    <t>54°55'25.5324''N</t>
  </si>
  <si>
    <t>54°55'24.024''N</t>
  </si>
  <si>
    <t>54°55'17.2056''N</t>
  </si>
  <si>
    <t>54°55'16.104''N</t>
  </si>
  <si>
    <t>54°55'14.9376''N</t>
  </si>
  <si>
    <t>54°55'14.2572''N</t>
  </si>
  <si>
    <t>54°55'12.8244''N</t>
  </si>
  <si>
    <t>54°55'10.9272''N</t>
  </si>
  <si>
    <t>54°54'56.2104''N</t>
  </si>
  <si>
    <t>54°54'55.4112''N</t>
  </si>
  <si>
    <t>54°54'55.3032''N</t>
  </si>
  <si>
    <t>54°54'53.7192''N</t>
  </si>
  <si>
    <t>54°54'51.3828''N</t>
  </si>
  <si>
    <t>54°54'45.4536''N</t>
  </si>
  <si>
    <t>54°54'44.712''N</t>
  </si>
  <si>
    <t>54°54'44.1''N</t>
  </si>
  <si>
    <t>54°54'43.6464''N</t>
  </si>
  <si>
    <t>54°54'14.4''N</t>
  </si>
  <si>
    <t>54°53'56.1084''N</t>
  </si>
  <si>
    <t>54°53'54.6216''N</t>
  </si>
  <si>
    <t>54°53'54.474''N</t>
  </si>
  <si>
    <t>54°53'49.884''N</t>
  </si>
  <si>
    <t>54°53'47.2092''N</t>
  </si>
  <si>
    <t>54°53'41.4204''N</t>
  </si>
  <si>
    <t>54°53'39.714''N</t>
  </si>
  <si>
    <t>54°53'28.518''N</t>
  </si>
  <si>
    <t>54°52'34.8204''N</t>
  </si>
  <si>
    <t>54°52'33.0168''N</t>
  </si>
  <si>
    <t>54°52'28.8984''N</t>
  </si>
  <si>
    <t>54°52'27.7896''N</t>
  </si>
  <si>
    <t>54°52'24.6432''N</t>
  </si>
  <si>
    <t>54°52'21.1008''N</t>
  </si>
  <si>
    <t>54°52'11.9424''N</t>
  </si>
  <si>
    <t>54°52'11.2836''N</t>
  </si>
  <si>
    <t>54°51'57.9132''N</t>
  </si>
  <si>
    <t>54°51'47.5164''N</t>
  </si>
  <si>
    <t>54°51'46.1988''N</t>
  </si>
  <si>
    <t>54°51'45.9''N</t>
  </si>
  <si>
    <t>54°51'44.964''N</t>
  </si>
  <si>
    <t>54°51'44.946''N</t>
  </si>
  <si>
    <t>54°51'40.1832''N</t>
  </si>
  <si>
    <t>54°51'38.4876''N</t>
  </si>
  <si>
    <t>54°51'37.89''N</t>
  </si>
  <si>
    <t>54°51'37.5804''N</t>
  </si>
  <si>
    <t>54°51'37.2924''N</t>
  </si>
  <si>
    <t>54°51'36.6336''N</t>
  </si>
  <si>
    <t>54°51'35.9784''N</t>
  </si>
  <si>
    <t>54°51'35.514''N</t>
  </si>
  <si>
    <t>54°51'34.6284''N</t>
  </si>
  <si>
    <t>54°51'34.0308''N</t>
  </si>
  <si>
    <t>54°51'32.6088''N</t>
  </si>
  <si>
    <t>54°51'32.2344''N</t>
  </si>
  <si>
    <t>54°51'31.662''N</t>
  </si>
  <si>
    <t>54°51'31.1544''N</t>
  </si>
  <si>
    <t>54°51'28.4688''N</t>
  </si>
  <si>
    <t>54°51'27.7596''N</t>
  </si>
  <si>
    <t>54°51'26.7624''N</t>
  </si>
  <si>
    <t>54°51'25.632''N</t>
  </si>
  <si>
    <t>54°51'24.8148''N</t>
  </si>
  <si>
    <t>54°51'24.4152''N</t>
  </si>
  <si>
    <t>54°51'23.2632''N</t>
  </si>
  <si>
    <t>54°51'22.266''N</t>
  </si>
  <si>
    <t>54°51'21.9996''N</t>
  </si>
  <si>
    <t>54°51'21.3804''N</t>
  </si>
  <si>
    <t>54°51'20.8728''N</t>
  </si>
  <si>
    <t>54°51'20.0304''N</t>
  </si>
  <si>
    <t>54°51'19.6776''N</t>
  </si>
  <si>
    <t>54°51'18.828''N</t>
  </si>
  <si>
    <t>54°51'18.4536''N</t>
  </si>
  <si>
    <t>54°51'18.378''N</t>
  </si>
  <si>
    <t>54°51'17.856''N</t>
  </si>
  <si>
    <t>54°51'17.1468''N</t>
  </si>
  <si>
    <t>54°51'13.2336''N</t>
  </si>
  <si>
    <t>54°51'12.8196''N</t>
  </si>
  <si>
    <t>54°51'11.16''N</t>
  </si>
  <si>
    <t>54°51'10.8072''N</t>
  </si>
  <si>
    <t>54°51'9.522''N</t>
  </si>
  <si>
    <t>54°51'9.3276''N</t>
  </si>
  <si>
    <t>54°51'8.694''N</t>
  </si>
  <si>
    <t>54°51'8.3376''N</t>
  </si>
  <si>
    <t>54°51'8.2404''N</t>
  </si>
  <si>
    <t>54°51'7.866''N</t>
  </si>
  <si>
    <t>54°51'7.6104''N</t>
  </si>
  <si>
    <t>54°51'5.004''N</t>
  </si>
  <si>
    <t>54°51'4.7376''N</t>
  </si>
  <si>
    <t>54°51'4.3056''N</t>
  </si>
  <si>
    <t>54°51'4.1904''N</t>
  </si>
  <si>
    <t>54°51'3.9096''N</t>
  </si>
  <si>
    <t>54°51'3.798''N</t>
  </si>
  <si>
    <t>54°51'3.5892''N</t>
  </si>
  <si>
    <t>54°51'3.0636''N</t>
  </si>
  <si>
    <t>54°51'1.6488''N</t>
  </si>
  <si>
    <t>54°51'0.7452''N</t>
  </si>
  <si>
    <t>54°51'0.3888''N</t>
  </si>
  <si>
    <t>54°50'59.8128''N</t>
  </si>
  <si>
    <t>54°50'59.6544''N</t>
  </si>
  <si>
    <t>54°50'57.9876''N</t>
  </si>
  <si>
    <t>54°50'47.9904''N</t>
  </si>
  <si>
    <t>54°50'47.3676''N</t>
  </si>
  <si>
    <t>54°50'46.878''N</t>
  </si>
  <si>
    <t>54°50'46.3668''N</t>
  </si>
  <si>
    <t>54°50'45.0708''N</t>
  </si>
  <si>
    <t>54°50'44.5956''N</t>
  </si>
  <si>
    <t>54°50'40.9812''N</t>
  </si>
  <si>
    <t>54°50'40.6968''N</t>
  </si>
  <si>
    <t>54°50'40.8696''N</t>
  </si>
  <si>
    <t>54°50'41.5788''N</t>
  </si>
  <si>
    <t>5°2'56.6628''W</t>
  </si>
  <si>
    <t>5°3'47.5632''W</t>
  </si>
  <si>
    <t>5°7'25.3056''W</t>
  </si>
  <si>
    <t>5°7'43.1472''W</t>
  </si>
  <si>
    <t>5°7'44.4936''W</t>
  </si>
  <si>
    <t>5°14'53.7036''W</t>
  </si>
  <si>
    <t>5°14'55.6116''W</t>
  </si>
  <si>
    <t>5°14'59.262''W</t>
  </si>
  <si>
    <t>5°15'6.8076''W</t>
  </si>
  <si>
    <t>5°15'10.0872''W</t>
  </si>
  <si>
    <t>5°17'24.9864''W</t>
  </si>
  <si>
    <t>5°21'7.6896''W</t>
  </si>
  <si>
    <t>5°21'12.1896''W</t>
  </si>
  <si>
    <t>5°22'44.0832''W</t>
  </si>
  <si>
    <t>5°22'50.0376''W</t>
  </si>
  <si>
    <t>5°22'50.7108''W</t>
  </si>
  <si>
    <t>5°22'52.6296''W</t>
  </si>
  <si>
    <t>5°23'1.0644''W</t>
  </si>
  <si>
    <t>5°23'4.2792''W</t>
  </si>
  <si>
    <t>5°23'29.6124''W</t>
  </si>
  <si>
    <t>5°23'30.48''W</t>
  </si>
  <si>
    <t>5°23'44.3076''W</t>
  </si>
  <si>
    <t>5°23'45.51''W</t>
  </si>
  <si>
    <t>5°23'46.3812''W</t>
  </si>
  <si>
    <t>5°23'49.7328''W</t>
  </si>
  <si>
    <t>5°23'50.9676''W</t>
  </si>
  <si>
    <t>5°23'52.6128''W</t>
  </si>
  <si>
    <t>5°23'56.8392''W</t>
  </si>
  <si>
    <t>5°23'59.3448''W</t>
  </si>
  <si>
    <t>5°24'5.166''W</t>
  </si>
  <si>
    <t>5°24'8.3628''W</t>
  </si>
  <si>
    <t>5°24'9.3852''W</t>
  </si>
  <si>
    <t>5°24'11.6352''W</t>
  </si>
  <si>
    <t>5°24'16.4376''W</t>
  </si>
  <si>
    <t>5°24'22.032''W</t>
  </si>
  <si>
    <t>5°24'23.6988''W</t>
  </si>
  <si>
    <t>5°24'26.0352''W</t>
  </si>
  <si>
    <t>5°24'29.6964''W</t>
  </si>
  <si>
    <t>5°25'2.2476''W</t>
  </si>
  <si>
    <t>5°25'11.8812''W</t>
  </si>
  <si>
    <t>5°25'14.9916''W</t>
  </si>
  <si>
    <t>5°25'25.1076''W</t>
  </si>
  <si>
    <t>5°25'27.2748''W</t>
  </si>
  <si>
    <t>5°25'28.146''W</t>
  </si>
  <si>
    <t>5°25'30.0036''W</t>
  </si>
  <si>
    <t>5°25'36.9552''W</t>
  </si>
  <si>
    <t>5°26'6.2196''W</t>
  </si>
  <si>
    <t>5°26'8.1024''W</t>
  </si>
  <si>
    <t>5°26'9.2292''W</t>
  </si>
  <si>
    <t>5°26'11.1336''W</t>
  </si>
  <si>
    <t>5°26'12.9516''W</t>
  </si>
  <si>
    <t>5°26'21.3684''W</t>
  </si>
  <si>
    <t>5°26'22.7976''W</t>
  </si>
  <si>
    <t>5°26'25.6344''W</t>
  </si>
  <si>
    <t>5°26'29.9292''W</t>
  </si>
  <si>
    <t>5°26'31.452''W</t>
  </si>
  <si>
    <t>5°26'34.3104''W</t>
  </si>
  <si>
    <t>5°26'37.4064''W</t>
  </si>
  <si>
    <t>5°26'39.2712''W</t>
  </si>
  <si>
    <t>5°26'44.6244''W</t>
  </si>
  <si>
    <t>5°26'47.8644''W</t>
  </si>
  <si>
    <t>5°26'53.7216''W</t>
  </si>
  <si>
    <t>5°26'57.498''W</t>
  </si>
  <si>
    <t>5°26'58.398''W</t>
  </si>
  <si>
    <t>5°27'13.2444''W</t>
  </si>
  <si>
    <t>5°27'31.0824''W</t>
  </si>
  <si>
    <t>5°27'34.5852''W</t>
  </si>
  <si>
    <t>5°27'37.6704''W</t>
  </si>
  <si>
    <t>5°27'39.9924''W</t>
  </si>
  <si>
    <t>5°27'41.5764''W</t>
  </si>
  <si>
    <t>5°27'42.5196''W</t>
  </si>
  <si>
    <t>5°27'45.18''W</t>
  </si>
  <si>
    <t>5°27'47.3652''W</t>
  </si>
  <si>
    <t>5°27'53.802''W</t>
  </si>
  <si>
    <t>5°28'3.3672''W</t>
  </si>
  <si>
    <t>5°28'9.3756''W</t>
  </si>
  <si>
    <t>5°28'30.2412''W</t>
  </si>
  <si>
    <t>5°28'54.1524''W</t>
  </si>
  <si>
    <t>5°28'57.5868''W</t>
  </si>
  <si>
    <t>5°28'58.4112''W</t>
  </si>
  <si>
    <t>5°29'8.88''W</t>
  </si>
  <si>
    <t>5°29'9.6''W</t>
  </si>
  <si>
    <t>5°29'16.5012''W</t>
  </si>
  <si>
    <t>5°29'17.2536''W</t>
  </si>
  <si>
    <t>5°29'55.392''W</t>
  </si>
  <si>
    <t>5°30'8.316''W</t>
  </si>
  <si>
    <t>5°30'13.9752''W</t>
  </si>
  <si>
    <t>5°30'26.7732''W</t>
  </si>
  <si>
    <t>5°30'31.5648''W</t>
  </si>
  <si>
    <t>5°31'14.34''W</t>
  </si>
  <si>
    <t>5°31'19.5744''W</t>
  </si>
  <si>
    <t>5°31'25.986''W</t>
  </si>
  <si>
    <t>5°31'36.9444''W</t>
  </si>
  <si>
    <t>5°31'38.0316''W</t>
  </si>
  <si>
    <t>5°31'39.9468''W</t>
  </si>
  <si>
    <t>5°32'52.2852''W</t>
  </si>
  <si>
    <t>5°33'6.5556''W</t>
  </si>
  <si>
    <t>5°33'10.7496''W</t>
  </si>
  <si>
    <t>5°33'21.8412''W</t>
  </si>
  <si>
    <t>5°33'31.6872''W</t>
  </si>
  <si>
    <t>5°33'34.8624''W</t>
  </si>
  <si>
    <t>5°33'36.2592''W</t>
  </si>
  <si>
    <t>5°33'38.034''W</t>
  </si>
  <si>
    <t>5°33'41.4468''W</t>
  </si>
  <si>
    <t>5°33'46.3572''W</t>
  </si>
  <si>
    <t>5°34'35.0076''W</t>
  </si>
  <si>
    <t>5°34'41.5524''W</t>
  </si>
  <si>
    <t>5°34'43.9932''W</t>
  </si>
  <si>
    <t>5°34'53.652''W</t>
  </si>
  <si>
    <t>5°35'4.4232''W</t>
  </si>
  <si>
    <t>5°35'6.3744''W</t>
  </si>
  <si>
    <t>5°35'7.44''W</t>
  </si>
  <si>
    <t>5°35'8.9988''W</t>
  </si>
  <si>
    <t>5°37'17.202''W</t>
  </si>
  <si>
    <t>5°38'20.3856''W</t>
  </si>
  <si>
    <t>5°38'39.6204''W</t>
  </si>
  <si>
    <t>5°38'36.6''W</t>
  </si>
  <si>
    <t>5°38'33.846''W</t>
  </si>
  <si>
    <t>5°38'31.7328''W</t>
  </si>
  <si>
    <t>5°38'35.8692''W</t>
  </si>
  <si>
    <t>5°39'11.0628''W</t>
  </si>
  <si>
    <t>5°39'12.5028''W</t>
  </si>
  <si>
    <t>5°39'15.8976''W</t>
  </si>
  <si>
    <t>5°39'17.7192''W</t>
  </si>
  <si>
    <t>5°39'20.5524''W</t>
  </si>
  <si>
    <t>5°39'22.2948''W</t>
  </si>
  <si>
    <t>5°39'29.5092''W</t>
  </si>
  <si>
    <t>5°39'29.9952''W</t>
  </si>
  <si>
    <t>5°39'48.1104''W</t>
  </si>
  <si>
    <t>5°39'56.7648''W</t>
  </si>
  <si>
    <t>5°40'4.6668''W</t>
  </si>
  <si>
    <t>5°40'13.9188''W</t>
  </si>
  <si>
    <t>5°40'15.5352''W</t>
  </si>
  <si>
    <t>5°40'18.2352''W</t>
  </si>
  <si>
    <t>5°40'19.5852''W</t>
  </si>
  <si>
    <t>5°40'21.4752''W</t>
  </si>
  <si>
    <t>5°40'23.4984''W</t>
  </si>
  <si>
    <t>5°40'24.8952''W</t>
  </si>
  <si>
    <t>5°40'33.132''W</t>
  </si>
  <si>
    <t>5°40'36.7824''W</t>
  </si>
  <si>
    <t>5°40'38.2944''W</t>
  </si>
  <si>
    <t>5°40'40.6632''W</t>
  </si>
  <si>
    <t>5°42'8.6112''W</t>
  </si>
  <si>
    <t>5°42'19.9944''W</t>
  </si>
  <si>
    <t>5°42'41.1732''W</t>
  </si>
  <si>
    <t>5°42'43.1352''W</t>
  </si>
  <si>
    <t>5°43'2.2764''W</t>
  </si>
  <si>
    <t>5°43'12.7776''W</t>
  </si>
  <si>
    <t>End_Long_DMS</t>
  </si>
  <si>
    <t>End_Lat_DMS</t>
  </si>
  <si>
    <t>55°3'33.4044''N</t>
  </si>
  <si>
    <t>55°3'41.2848''N</t>
  </si>
  <si>
    <t>55°3'39.3048''N</t>
  </si>
  <si>
    <t>55°3'38.3436''N</t>
  </si>
  <si>
    <t>55°3'38.2716''N</t>
  </si>
  <si>
    <t>55°3'13.7664''N</t>
  </si>
  <si>
    <t>55°3'13.68''N</t>
  </si>
  <si>
    <t>55°3'13.5108''N</t>
  </si>
  <si>
    <t>55°3'13.7232''N</t>
  </si>
  <si>
    <t>55°3'12.7584''N</t>
  </si>
  <si>
    <t>55°2'32.4204''N</t>
  </si>
  <si>
    <t>55°1'32.5164''N</t>
  </si>
  <si>
    <t>55°1'30.3636''N</t>
  </si>
  <si>
    <t>55°0'50.7312''N</t>
  </si>
  <si>
    <t>55°0'48.4596''N</t>
  </si>
  <si>
    <t>55°0'48.222''N</t>
  </si>
  <si>
    <t>55°0'47.5488''N</t>
  </si>
  <si>
    <t>55°0'44.5032''N</t>
  </si>
  <si>
    <t>55°0'43.3728''N</t>
  </si>
  <si>
    <t>55°0'33.8868''N</t>
  </si>
  <si>
    <t>55°0'33.66''N</t>
  </si>
  <si>
    <t>55°0'28.1304''N</t>
  </si>
  <si>
    <t>55°0'27.7128''N</t>
  </si>
  <si>
    <t>55°0'27.3564''N</t>
  </si>
  <si>
    <t>55°0'26.1756''N</t>
  </si>
  <si>
    <t>55°0'25.8624''N</t>
  </si>
  <si>
    <t>55°0'25.4412''N</t>
  </si>
  <si>
    <t>55°0'24.1272''N</t>
  </si>
  <si>
    <t>55°0'22.7808''N</t>
  </si>
  <si>
    <t>55°0'19.98''N</t>
  </si>
  <si>
    <t>55°0'19.0296''N</t>
  </si>
  <si>
    <t>55°0'18.7596''N</t>
  </si>
  <si>
    <t>55°0'18.162''N</t>
  </si>
  <si>
    <t>55°0'16.8876''N</t>
  </si>
  <si>
    <t>55°0'15.624''N</t>
  </si>
  <si>
    <t>55°0'15.3324''N</t>
  </si>
  <si>
    <t>55°0'14.6988''N</t>
  </si>
  <si>
    <t>55°0'13.5612''N</t>
  </si>
  <si>
    <t>55°0'1.3716''N</t>
  </si>
  <si>
    <t>54°59'56.2668''N</t>
  </si>
  <si>
    <t>54°59'54.2652''N</t>
  </si>
  <si>
    <t>54°59'46.8348''N</t>
  </si>
  <si>
    <t>54°59'45.3912''N</t>
  </si>
  <si>
    <t>54°59'44.7972''N</t>
  </si>
  <si>
    <t>54°59'43.5408''N</t>
  </si>
  <si>
    <t>54°59'39.4944''N</t>
  </si>
  <si>
    <t>54°59'20.2848''N</t>
  </si>
  <si>
    <t>54°59'19.3128''N</t>
  </si>
  <si>
    <t>54°59'18.726''N</t>
  </si>
  <si>
    <t>54°59'17.2608''N</t>
  </si>
  <si>
    <t>54°59'15.4716''N</t>
  </si>
  <si>
    <t>54°59'9.9564''N</t>
  </si>
  <si>
    <t>54°59'8.9988''N</t>
  </si>
  <si>
    <t>54°59'7.0764''N</t>
  </si>
  <si>
    <t>54°59'4.2072''N</t>
  </si>
  <si>
    <t>54°59'3.2136''N</t>
  </si>
  <si>
    <t>54°59'1.3416''N</t>
  </si>
  <si>
    <t>54°58'59.4228''N</t>
  </si>
  <si>
    <t>54°58'58.2996''N</t>
  </si>
  <si>
    <t>54°58'55.0668''N</t>
  </si>
  <si>
    <t>54°58'52.8384''N</t>
  </si>
  <si>
    <t>54°58'48.2916''N</t>
  </si>
  <si>
    <t>54°58'45.606''N</t>
  </si>
  <si>
    <t>54°58'44.9436''N</t>
  </si>
  <si>
    <t>54°58'36.7284''N</t>
  </si>
  <si>
    <t>54°58'27.5376''N</t>
  </si>
  <si>
    <t>54°58'25.7664''N</t>
  </si>
  <si>
    <t>54°58'24.2076''N</t>
  </si>
  <si>
    <t>54°58'23.0304''N</t>
  </si>
  <si>
    <t>54°58'22.2564''N</t>
  </si>
  <si>
    <t>54°58'21.7956''N</t>
  </si>
  <si>
    <t>54°58'20.4996''N</t>
  </si>
  <si>
    <t>54°58'19.434''N</t>
  </si>
  <si>
    <t>54°58'16.2984''N</t>
  </si>
  <si>
    <t>54°58'12.1332''N</t>
  </si>
  <si>
    <t>54°58'10.0344''N</t>
  </si>
  <si>
    <t>54°58'0.0948''N</t>
  </si>
  <si>
    <t>54°57'45.558''N</t>
  </si>
  <si>
    <t>54°57'43.164''N</t>
  </si>
  <si>
    <t>54°57'42.588''N</t>
  </si>
  <si>
    <t>54°57'35.964''N</t>
  </si>
  <si>
    <t>54°57'35.4276''N</t>
  </si>
  <si>
    <t>54°57'30.2436''N</t>
  </si>
  <si>
    <t>54°57'29.7216''N</t>
  </si>
  <si>
    <t>54°57'2.952''N</t>
  </si>
  <si>
    <t>54°56'56.0436''N</t>
  </si>
  <si>
    <t>54°56'53.2356''N</t>
  </si>
  <si>
    <t>54°56'46.4856''N</t>
  </si>
  <si>
    <t>54°56'44.0448''N</t>
  </si>
  <si>
    <t>54°56'26.5524''N</t>
  </si>
  <si>
    <t>54°56'23.064''N</t>
  </si>
  <si>
    <t>54°56'19.5792''N</t>
  </si>
  <si>
    <t>54°56'14.0712''N</t>
  </si>
  <si>
    <t>54°56'13.5096''N</t>
  </si>
  <si>
    <t>54°56'12.5088''N</t>
  </si>
  <si>
    <t>54°55'34.1256''N</t>
  </si>
  <si>
    <t>54°55'27.0444''N</t>
  </si>
  <si>
    <t>54°55'25.3056''N</t>
  </si>
  <si>
    <t>54°55'20.8992''N</t>
  </si>
  <si>
    <t>54°55'16.6656''N</t>
  </si>
  <si>
    <t>54°55'15.1248''N</t>
  </si>
  <si>
    <t>54°55'14.5812''N</t>
  </si>
  <si>
    <t>54°55'13.9008''N</t>
  </si>
  <si>
    <t>54°55'12.5904''N</t>
  </si>
  <si>
    <t>54°55'10.7112''N</t>
  </si>
  <si>
    <t>54°54'56.1168''N</t>
  </si>
  <si>
    <t>54°54'54.3276''N</t>
  </si>
  <si>
    <t>54°54'53.6004''N</t>
  </si>
  <si>
    <t>54°54'49.77''N</t>
  </si>
  <si>
    <t>54°54'45.2484''N</t>
  </si>
  <si>
    <t>54°54'44.3772''N</t>
  </si>
  <si>
    <t>54°54'43.902''N</t>
  </si>
  <si>
    <t>54°54'43.3332''N</t>
  </si>
  <si>
    <t>54°54'8.6796''N</t>
  </si>
  <si>
    <t>54°53'53.718''N</t>
  </si>
  <si>
    <t>54°53'49.4448''N</t>
  </si>
  <si>
    <t>54°53'45.276''N</t>
  </si>
  <si>
    <t>54°53'41.1108''N</t>
  </si>
  <si>
    <t>54°53'38.0148''N</t>
  </si>
  <si>
    <t>54°53'11.9976''N</t>
  </si>
  <si>
    <t>54°52'34.2876''N</t>
  </si>
  <si>
    <t>54°52'32.4264''N</t>
  </si>
  <si>
    <t>54°52'28.344''N</t>
  </si>
  <si>
    <t>54°52'26.1588''N</t>
  </si>
  <si>
    <t>54°52'22.638''N</t>
  </si>
  <si>
    <t>54°52'20.3628''N</t>
  </si>
  <si>
    <t>54°52'11.5968''N</t>
  </si>
  <si>
    <t>54°52'11.0532''N</t>
  </si>
  <si>
    <t>54°51'51.1632''N</t>
  </si>
  <si>
    <t>54°51'46.6236''N</t>
  </si>
  <si>
    <t>54°51'43.0092''N</t>
  </si>
  <si>
    <t>54°51'38.9124''N</t>
  </si>
  <si>
    <t>54°51'38.2176''N</t>
  </si>
  <si>
    <t>54°51'37.0584''N</t>
  </si>
  <si>
    <t>54°51'36.4788''N</t>
  </si>
  <si>
    <t>54°51'35.6688''N</t>
  </si>
  <si>
    <t>54°51'34.8012''N</t>
  </si>
  <si>
    <t>54°51'34.2036''N</t>
  </si>
  <si>
    <t>54°51'30.1212''N</t>
  </si>
  <si>
    <t>54°51'28.1592''N</t>
  </si>
  <si>
    <t>54°51'27.3384''N</t>
  </si>
  <si>
    <t>54°51'26.0532''N</t>
  </si>
  <si>
    <t>54°50'48.7932''N</t>
  </si>
  <si>
    <t>54°50'44.304''N</t>
  </si>
  <si>
    <t>54°50'40.848''N</t>
  </si>
  <si>
    <t>54°50'40.7796''N</t>
  </si>
  <si>
    <t>54°50'41.5752''N</t>
  </si>
  <si>
    <t>54°50'44.412''N</t>
  </si>
  <si>
    <t>Territorial Sea Limit</t>
  </si>
  <si>
    <t>Tonnes +30% Contingency</t>
  </si>
  <si>
    <t>Start_Long_DDM</t>
  </si>
  <si>
    <t>Start_Lat_DDM</t>
  </si>
  <si>
    <t>-5 2.78</t>
  </si>
  <si>
    <t>-5 2.93</t>
  </si>
  <si>
    <t>-5 7.29</t>
  </si>
  <si>
    <t>-5 7.44</t>
  </si>
  <si>
    <t>-5 7.47</t>
  </si>
  <si>
    <t>-5 7.73</t>
  </si>
  <si>
    <t>-5 14.88</t>
  </si>
  <si>
    <t>-5 14.98</t>
  </si>
  <si>
    <t>-5 15.06</t>
  </si>
  <si>
    <t>-5 15.16</t>
  </si>
  <si>
    <t>-5 17.41</t>
  </si>
  <si>
    <t>-5 21.11</t>
  </si>
  <si>
    <t>-5 21.19</t>
  </si>
  <si>
    <t>-5 22.72</t>
  </si>
  <si>
    <t>-5 22.84</t>
  </si>
  <si>
    <t>-5 22.86</t>
  </si>
  <si>
    <t>-5 22.97</t>
  </si>
  <si>
    <t>-5 23.03</t>
  </si>
  <si>
    <t>-5 23.48</t>
  </si>
  <si>
    <t>-5 23.61</t>
  </si>
  <si>
    <t>-5 23.75</t>
  </si>
  <si>
    <t>-5 23.77</t>
  </si>
  <si>
    <t>-5 23.82</t>
  </si>
  <si>
    <t>-5 23.84</t>
  </si>
  <si>
    <t>-5 23.86</t>
  </si>
  <si>
    <t>-5 23.93</t>
  </si>
  <si>
    <t>-5 23.96</t>
  </si>
  <si>
    <t>-5 24.01</t>
  </si>
  <si>
    <t>-5 24.11</t>
  </si>
  <si>
    <t>-5 24.15</t>
  </si>
  <si>
    <t>-5 24.17</t>
  </si>
  <si>
    <t>-5 24.26</t>
  </si>
  <si>
    <t>-5 24.35</t>
  </si>
  <si>
    <t>-5 24.38</t>
  </si>
  <si>
    <t>-5 24.41</t>
  </si>
  <si>
    <t>-5 24.47</t>
  </si>
  <si>
    <t>-5 25.03</t>
  </si>
  <si>
    <t>-5 25.16</t>
  </si>
  <si>
    <t>-5 25.21</t>
  </si>
  <si>
    <t>-5 25.44</t>
  </si>
  <si>
    <t>-5 25.46</t>
  </si>
  <si>
    <t>-5 25.49</t>
  </si>
  <si>
    <t>-5 26.12</t>
  </si>
  <si>
    <t>-5 26.14</t>
  </si>
  <si>
    <t>-5 26.16</t>
  </si>
  <si>
    <t>-5 26.34</t>
  </si>
  <si>
    <t>-5 26.37</t>
  </si>
  <si>
    <t>-5 26.45</t>
  </si>
  <si>
    <t>-5 26.52</t>
  </si>
  <si>
    <t>-5 26.56</t>
  </si>
  <si>
    <t>-5 26.64</t>
  </si>
  <si>
    <t>-5 26.69</t>
  </si>
  <si>
    <t>-5 26.77</t>
  </si>
  <si>
    <t>-5 26.83</t>
  </si>
  <si>
    <t>-5 26.95</t>
  </si>
  <si>
    <t>-5 26.97</t>
  </si>
  <si>
    <t>-5 27.21</t>
  </si>
  <si>
    <t>-5 27.23</t>
  </si>
  <si>
    <t>-5 27.53</t>
  </si>
  <si>
    <t>-5 27.62</t>
  </si>
  <si>
    <t>-5 27.64</t>
  </si>
  <si>
    <t>-5 27.69</t>
  </si>
  <si>
    <t>-5 27.71</t>
  </si>
  <si>
    <t>-5 27.77</t>
  </si>
  <si>
    <t>-5 27.82</t>
  </si>
  <si>
    <t>-5 28.01</t>
  </si>
  <si>
    <t>-5 28.49</t>
  </si>
  <si>
    <t>-5 28.92</t>
  </si>
  <si>
    <t>-5 28.95</t>
  </si>
  <si>
    <t>-5 28.96</t>
  </si>
  <si>
    <t>-5 29.14</t>
  </si>
  <si>
    <t>-5 29.16</t>
  </si>
  <si>
    <t>-5 29.27</t>
  </si>
  <si>
    <t>-5 29.28</t>
  </si>
  <si>
    <t>-5 29.92</t>
  </si>
  <si>
    <t>-5 30.13</t>
  </si>
  <si>
    <t>-5 30.23</t>
  </si>
  <si>
    <t>-5 30.44</t>
  </si>
  <si>
    <t>-5 30.51</t>
  </si>
  <si>
    <t>-5 31.19</t>
  </si>
  <si>
    <t>-5 31.39</t>
  </si>
  <si>
    <t>-5 31.61</t>
  </si>
  <si>
    <t>-5 31.63</t>
  </si>
  <si>
    <t>-5 31.66</t>
  </si>
  <si>
    <t>-5 32.84</t>
  </si>
  <si>
    <t>-5 32.99</t>
  </si>
  <si>
    <t>-5 33.17</t>
  </si>
  <si>
    <t>-5 33.23</t>
  </si>
  <si>
    <t>-5 33.51</t>
  </si>
  <si>
    <t>-5 33.55</t>
  </si>
  <si>
    <t>-5 33.59</t>
  </si>
  <si>
    <t>-5 33.62</t>
  </si>
  <si>
    <t>-5 33.68</t>
  </si>
  <si>
    <t>-5 33.76</t>
  </si>
  <si>
    <t>-5 34.58</t>
  </si>
  <si>
    <t>-5 34.63</t>
  </si>
  <si>
    <t>-5 34.73</t>
  </si>
  <si>
    <t>-5 34.83</t>
  </si>
  <si>
    <t>-5 35.07</t>
  </si>
  <si>
    <t>-5 35.09</t>
  </si>
  <si>
    <t>-5 35.12</t>
  </si>
  <si>
    <t>-5 35.13</t>
  </si>
  <si>
    <t>-5 36.84</t>
  </si>
  <si>
    <t>-5 38.14</t>
  </si>
  <si>
    <t>-5 38.26</t>
  </si>
  <si>
    <t>-5 38.27</t>
  </si>
  <si>
    <t>-5 38.66</t>
  </si>
  <si>
    <t>-5 38.63</t>
  </si>
  <si>
    <t>-5 38.57</t>
  </si>
  <si>
    <t>-5 38.55</t>
  </si>
  <si>
    <t>-5 38.38</t>
  </si>
  <si>
    <t>-5 39.18</t>
  </si>
  <si>
    <t>-5 39.26</t>
  </si>
  <si>
    <t>-5 39.27</t>
  </si>
  <si>
    <t>-5 39.32</t>
  </si>
  <si>
    <t>-5 39.36</t>
  </si>
  <si>
    <t>-5 39.49</t>
  </si>
  <si>
    <t>-5 39.92</t>
  </si>
  <si>
    <t>-5 39.96</t>
  </si>
  <si>
    <t>-5 39.97</t>
  </si>
  <si>
    <t>-5 40.18</t>
  </si>
  <si>
    <t>-5 40.25</t>
  </si>
  <si>
    <t>-5 40.27</t>
  </si>
  <si>
    <t>-5 40.28</t>
  </si>
  <si>
    <t>-5 40.29</t>
  </si>
  <si>
    <t>-5 40.32</t>
  </si>
  <si>
    <t>-5 40.35</t>
  </si>
  <si>
    <t>-5 40.36</t>
  </si>
  <si>
    <t>-5 40.42</t>
  </si>
  <si>
    <t>-5 40.47</t>
  </si>
  <si>
    <t>-5 40.49</t>
  </si>
  <si>
    <t>-5 40.52</t>
  </si>
  <si>
    <t>-5 40.63</t>
  </si>
  <si>
    <t>-5 40.66</t>
  </si>
  <si>
    <t>-5 40.69</t>
  </si>
  <si>
    <t>-5 40.72</t>
  </si>
  <si>
    <t>-5 40.73</t>
  </si>
  <si>
    <t>-5 40.76</t>
  </si>
  <si>
    <t>-5 40.79</t>
  </si>
  <si>
    <t>-5 40.82</t>
  </si>
  <si>
    <t>-5 40.84</t>
  </si>
  <si>
    <t>-5 40.86</t>
  </si>
  <si>
    <t>-5 40.87</t>
  </si>
  <si>
    <t>-5 40.92</t>
  </si>
  <si>
    <t>-5 40.94</t>
  </si>
  <si>
    <t>-5 40.97</t>
  </si>
  <si>
    <t>-5 41.13</t>
  </si>
  <si>
    <t>-5 41.15</t>
  </si>
  <si>
    <t>-5 41.21</t>
  </si>
  <si>
    <t>-5 41.22</t>
  </si>
  <si>
    <t>-5 41.27</t>
  </si>
  <si>
    <t>-5 41.28</t>
  </si>
  <si>
    <t>-5 41.31</t>
  </si>
  <si>
    <t>-5 41.32</t>
  </si>
  <si>
    <t>-5 41.33</t>
  </si>
  <si>
    <t>-5 41.34</t>
  </si>
  <si>
    <t>-5 41.44</t>
  </si>
  <si>
    <t>-5 41.45</t>
  </si>
  <si>
    <t>-5 41.47</t>
  </si>
  <si>
    <t>-5 41.48</t>
  </si>
  <si>
    <t>-5 41.49</t>
  </si>
  <si>
    <t>-5 41.52</t>
  </si>
  <si>
    <t>-5 41.57</t>
  </si>
  <si>
    <t>-5 41.61</t>
  </si>
  <si>
    <t>-5 41.63</t>
  </si>
  <si>
    <t>-5 41.64</t>
  </si>
  <si>
    <t>-5 41.69</t>
  </si>
  <si>
    <t>-5 42.18</t>
  </si>
  <si>
    <t>-5 42.22</t>
  </si>
  <si>
    <t>-5 42.25</t>
  </si>
  <si>
    <t>-5 42.32</t>
  </si>
  <si>
    <t>-5 42.67</t>
  </si>
  <si>
    <t>-5 42.71</t>
  </si>
  <si>
    <t>-5 42.73</t>
  </si>
  <si>
    <t>-5 43.04</t>
  </si>
  <si>
    <t>55 3.53</t>
  </si>
  <si>
    <t>55 3.56</t>
  </si>
  <si>
    <t>55 3.66</t>
  </si>
  <si>
    <t>55 3.65</t>
  </si>
  <si>
    <t>55 3.64</t>
  </si>
  <si>
    <t>55 3.23</t>
  </si>
  <si>
    <t>55 3.21</t>
  </si>
  <si>
    <t>55 2.54</t>
  </si>
  <si>
    <t>55 1.55</t>
  </si>
  <si>
    <t>55 1.51</t>
  </si>
  <si>
    <t>55 0.85</t>
  </si>
  <si>
    <t>55 0.82</t>
  </si>
  <si>
    <t>55 0.81</t>
  </si>
  <si>
    <t>55 0.76</t>
  </si>
  <si>
    <t>55 0.74</t>
  </si>
  <si>
    <t>55 0.57</t>
  </si>
  <si>
    <t>55 0.56</t>
  </si>
  <si>
    <t>55 0.51</t>
  </si>
  <si>
    <t>55 0.47</t>
  </si>
  <si>
    <t>55 0.46</t>
  </si>
  <si>
    <t>55 0.44</t>
  </si>
  <si>
    <t>55 0.43</t>
  </si>
  <si>
    <t>55 0.41</t>
  </si>
  <si>
    <t>55 0.39</t>
  </si>
  <si>
    <t>55 0.37</t>
  </si>
  <si>
    <t>55 0.32</t>
  </si>
  <si>
    <t>55 0.31</t>
  </si>
  <si>
    <t>55 0.29</t>
  </si>
  <si>
    <t>55 0.26</t>
  </si>
  <si>
    <t>55 0.25</t>
  </si>
  <si>
    <t>55 0.24</t>
  </si>
  <si>
    <t>55 0.03</t>
  </si>
  <si>
    <t>54 59.97</t>
  </si>
  <si>
    <t>54 59.93</t>
  </si>
  <si>
    <t>54 59.79</t>
  </si>
  <si>
    <t>54 59.76</t>
  </si>
  <si>
    <t>54 59.75</t>
  </si>
  <si>
    <t>54 59.73</t>
  </si>
  <si>
    <t>54 59.67</t>
  </si>
  <si>
    <t>54 59.34</t>
  </si>
  <si>
    <t>54 59.33</t>
  </si>
  <si>
    <t>54 59.32</t>
  </si>
  <si>
    <t>54 59.31</t>
  </si>
  <si>
    <t>54 59.27</t>
  </si>
  <si>
    <t>54 59.17</t>
  </si>
  <si>
    <t>54 59.16</t>
  </si>
  <si>
    <t>54 59.13</t>
  </si>
  <si>
    <t>54 59.06</t>
  </si>
  <si>
    <t>54 59.03</t>
  </si>
  <si>
    <t>54 58.98</t>
  </si>
  <si>
    <t>54 58.95</t>
  </si>
  <si>
    <t>54 58.86</t>
  </si>
  <si>
    <t>54 58.76</t>
  </si>
  <si>
    <t>54 58.75</t>
  </si>
  <si>
    <t>54 58.62</t>
  </si>
  <si>
    <t>54 58.61</t>
  </si>
  <si>
    <t>54 58.45</t>
  </si>
  <si>
    <t>54 58.41</t>
  </si>
  <si>
    <t>54 58.37</t>
  </si>
  <si>
    <t>54 58.36</t>
  </si>
  <si>
    <t>54 58.34</t>
  </si>
  <si>
    <t>54 58.31</t>
  </si>
  <si>
    <t>54 58.22</t>
  </si>
  <si>
    <t>54 58.19</t>
  </si>
  <si>
    <t>54 58.01</t>
  </si>
  <si>
    <t>54 57.76</t>
  </si>
  <si>
    <t>54 57.75</t>
  </si>
  <si>
    <t>54 57.73</t>
  </si>
  <si>
    <t>54 57.72</t>
  </si>
  <si>
    <t>54 57.59</t>
  </si>
  <si>
    <t>54 57.51</t>
  </si>
  <si>
    <t>54 57.05</t>
  </si>
  <si>
    <t>54 56.94</t>
  </si>
  <si>
    <t>54 56.89</t>
  </si>
  <si>
    <t>54 56.78</t>
  </si>
  <si>
    <t>54 56.74</t>
  </si>
  <si>
    <t>54 56.46</t>
  </si>
  <si>
    <t>54 56.35</t>
  </si>
  <si>
    <t>54 56.24</t>
  </si>
  <si>
    <t>54 56.23</t>
  </si>
  <si>
    <t>54 56.21</t>
  </si>
  <si>
    <t>54 55.58</t>
  </si>
  <si>
    <t>54 55.43</t>
  </si>
  <si>
    <t>54 55.29</t>
  </si>
  <si>
    <t>54 55.27</t>
  </si>
  <si>
    <t>54 55.25</t>
  </si>
  <si>
    <t>54 55.24</t>
  </si>
  <si>
    <t>54 55.21</t>
  </si>
  <si>
    <t>54 55.18</t>
  </si>
  <si>
    <t>54 54.94</t>
  </si>
  <si>
    <t>54 54.92</t>
  </si>
  <si>
    <t>54 54.86</t>
  </si>
  <si>
    <t>54 54.76</t>
  </si>
  <si>
    <t>54 54.75</t>
  </si>
  <si>
    <t>54 54.74</t>
  </si>
  <si>
    <t>54 54.73</t>
  </si>
  <si>
    <t>54 54.24</t>
  </si>
  <si>
    <t>54 53.94</t>
  </si>
  <si>
    <t>54 53.91</t>
  </si>
  <si>
    <t>54 53.83</t>
  </si>
  <si>
    <t>54 53.79</t>
  </si>
  <si>
    <t>54 53.69</t>
  </si>
  <si>
    <t>54 53.66</t>
  </si>
  <si>
    <t>54 53.48</t>
  </si>
  <si>
    <t>54 52.58</t>
  </si>
  <si>
    <t>54 52.55</t>
  </si>
  <si>
    <t>54 52.48</t>
  </si>
  <si>
    <t>54 52.46</t>
  </si>
  <si>
    <t>54 52.41</t>
  </si>
  <si>
    <t>54 52.35</t>
  </si>
  <si>
    <t>54 52.19</t>
  </si>
  <si>
    <t>54 51.97</t>
  </si>
  <si>
    <t>54 51.79</t>
  </si>
  <si>
    <t>54 51.77</t>
  </si>
  <si>
    <t>54 51.76</t>
  </si>
  <si>
    <t>54 51.75</t>
  </si>
  <si>
    <t>54 51.67</t>
  </si>
  <si>
    <t>54 51.64</t>
  </si>
  <si>
    <t>54 51.63</t>
  </si>
  <si>
    <t>54 51.62</t>
  </si>
  <si>
    <t>54 51.61</t>
  </si>
  <si>
    <t>54 51.59</t>
  </si>
  <si>
    <t>54 51.58</t>
  </si>
  <si>
    <t>54 51.57</t>
  </si>
  <si>
    <t>54 51.54</t>
  </si>
  <si>
    <t>54 51.53</t>
  </si>
  <si>
    <t>54 51.52</t>
  </si>
  <si>
    <t>54 51.47</t>
  </si>
  <si>
    <t>54 51.46</t>
  </si>
  <si>
    <t>54 51.45</t>
  </si>
  <si>
    <t>54 51.43</t>
  </si>
  <si>
    <t>54 51.41</t>
  </si>
  <si>
    <t>54 51.39</t>
  </si>
  <si>
    <t>54 51.37</t>
  </si>
  <si>
    <t>54 51.36</t>
  </si>
  <si>
    <t>54 51.35</t>
  </si>
  <si>
    <t>54 51.33</t>
  </si>
  <si>
    <t>54 51.31</t>
  </si>
  <si>
    <t>54 51.29</t>
  </si>
  <si>
    <t>54 51.22</t>
  </si>
  <si>
    <t>54 51.21</t>
  </si>
  <si>
    <t>54 51.19</t>
  </si>
  <si>
    <t>54 51.18</t>
  </si>
  <si>
    <t>54 51.16</t>
  </si>
  <si>
    <t>54 51.14</t>
  </si>
  <si>
    <t>54 51.13</t>
  </si>
  <si>
    <t>54 51.08</t>
  </si>
  <si>
    <t>54 51.07</t>
  </si>
  <si>
    <t>54 51.06</t>
  </si>
  <si>
    <t>54 51.05</t>
  </si>
  <si>
    <t>54 51.03</t>
  </si>
  <si>
    <t>54 51.01</t>
  </si>
  <si>
    <t>54 50.99</t>
  </si>
  <si>
    <t>54 50.97</t>
  </si>
  <si>
    <t>54 50.79</t>
  </si>
  <si>
    <t>54 50.78</t>
  </si>
  <si>
    <t>54 50.77</t>
  </si>
  <si>
    <t>54 50.75</t>
  </si>
  <si>
    <t>54 50.74</t>
  </si>
  <si>
    <t>54 50.68</t>
  </si>
  <si>
    <t>54 50.69</t>
  </si>
  <si>
    <t>End_Lat_DDM</t>
  </si>
  <si>
    <t>End_Long_DDM</t>
  </si>
  <si>
    <t>55 3.69</t>
  </si>
  <si>
    <t>55 1.54</t>
  </si>
  <si>
    <t>55 0.79</t>
  </si>
  <si>
    <t>55 0.72</t>
  </si>
  <si>
    <t>55 0.42</t>
  </si>
  <si>
    <t>55 0.38</t>
  </si>
  <si>
    <t>55 0.33</t>
  </si>
  <si>
    <t>55 0.28</t>
  </si>
  <si>
    <t>55 0.23</t>
  </si>
  <si>
    <t>55 0.02</t>
  </si>
  <si>
    <t>54 59.94</t>
  </si>
  <si>
    <t>54 59.78</t>
  </si>
  <si>
    <t>54 59.66</t>
  </si>
  <si>
    <t>54 59.29</t>
  </si>
  <si>
    <t>54 59.26</t>
  </si>
  <si>
    <t>54 59.15</t>
  </si>
  <si>
    <t>54 59.12</t>
  </si>
  <si>
    <t>54 59.07</t>
  </si>
  <si>
    <t>54 59.05</t>
  </si>
  <si>
    <t>54 59.02</t>
  </si>
  <si>
    <t>54 58.99</t>
  </si>
  <si>
    <t>54 58.97</t>
  </si>
  <si>
    <t>54 58.92</t>
  </si>
  <si>
    <t>54 58.88</t>
  </si>
  <si>
    <t>54 58.46</t>
  </si>
  <si>
    <t>54 58.43</t>
  </si>
  <si>
    <t>54 58.38</t>
  </si>
  <si>
    <t>54 58.32</t>
  </si>
  <si>
    <t>54 58.27</t>
  </si>
  <si>
    <t>54 58.17</t>
  </si>
  <si>
    <t>54 57.71</t>
  </si>
  <si>
    <t>54 56.93</t>
  </si>
  <si>
    <t>54 56.77</t>
  </si>
  <si>
    <t>54 56.73</t>
  </si>
  <si>
    <t>54 56.44</t>
  </si>
  <si>
    <t>54 56.38</t>
  </si>
  <si>
    <t>54 56.33</t>
  </si>
  <si>
    <t>54 55.57</t>
  </si>
  <si>
    <t>54 55.45</t>
  </si>
  <si>
    <t>54 55.42</t>
  </si>
  <si>
    <t>54 55.35</t>
  </si>
  <si>
    <t>54 55.28</t>
  </si>
  <si>
    <t>54 55.23</t>
  </si>
  <si>
    <t>54 54.91</t>
  </si>
  <si>
    <t>54 54.89</t>
  </si>
  <si>
    <t>54 54.83</t>
  </si>
  <si>
    <t>54 54.72</t>
  </si>
  <si>
    <t>54 54.14</t>
  </si>
  <si>
    <t>54 53.82</t>
  </si>
  <si>
    <t>54 53.75</t>
  </si>
  <si>
    <t>54 53.63</t>
  </si>
  <si>
    <t>54 52.57</t>
  </si>
  <si>
    <t>54 52.54</t>
  </si>
  <si>
    <t>54 52.47</t>
  </si>
  <si>
    <t>54 52.44</t>
  </si>
  <si>
    <t>54 52.38</t>
  </si>
  <si>
    <t>54 52.34</t>
  </si>
  <si>
    <t>54 52.18</t>
  </si>
  <si>
    <t>54 51.85</t>
  </si>
  <si>
    <t>54 51.78</t>
  </si>
  <si>
    <t>54 51.72</t>
  </si>
  <si>
    <t>54 51.65</t>
  </si>
  <si>
    <t>54 50.81</t>
  </si>
  <si>
    <t>-5 22.80</t>
  </si>
  <si>
    <t>-5 23.50</t>
  </si>
  <si>
    <t>-5 14.90</t>
  </si>
  <si>
    <t>-5 26.60</t>
  </si>
  <si>
    <t>-5 26.40</t>
  </si>
  <si>
    <t>-5 26.20</t>
  </si>
  <si>
    <t>-5 26.10</t>
  </si>
  <si>
    <t>-5 25.60</t>
  </si>
  <si>
    <t>-5 25.40</t>
  </si>
  <si>
    <t>-5 28.10</t>
  </si>
  <si>
    <t>-5 28.90</t>
  </si>
  <si>
    <t>-5 31.20</t>
  </si>
  <si>
    <t>-5 31.30</t>
  </si>
  <si>
    <t>-5 42.30</t>
  </si>
  <si>
    <t>-5 42.20</t>
  </si>
  <si>
    <t>-5 41.60</t>
  </si>
  <si>
    <t>-5 41.50</t>
  </si>
  <si>
    <t>-5 41.30</t>
  </si>
  <si>
    <t>-5 40.90</t>
  </si>
  <si>
    <t>-5 40.80</t>
  </si>
  <si>
    <t>-5 40.60</t>
  </si>
  <si>
    <t>-5 40.50</t>
  </si>
  <si>
    <t>-5 40.40</t>
  </si>
  <si>
    <t>-5 40.00</t>
  </si>
  <si>
    <t>-5 39.70</t>
  </si>
  <si>
    <t>-5 39.50</t>
  </si>
  <si>
    <t>-5 39.20</t>
  </si>
  <si>
    <t>-5 27.70</t>
  </si>
  <si>
    <t>55 0.80</t>
  </si>
  <si>
    <t>54 59.10</t>
  </si>
  <si>
    <t>54 59.00</t>
  </si>
  <si>
    <t>54 58.90</t>
  </si>
  <si>
    <t>54 58.40</t>
  </si>
  <si>
    <t>54 57.60</t>
  </si>
  <si>
    <t>54 57.50</t>
  </si>
  <si>
    <t>54 50.80</t>
  </si>
  <si>
    <t>54 51.00</t>
  </si>
  <si>
    <t>54 51.30</t>
  </si>
  <si>
    <t>54 51.60</t>
  </si>
  <si>
    <t>54 52.20</t>
  </si>
  <si>
    <t>54 54.90</t>
  </si>
  <si>
    <t>54 55.40</t>
  </si>
  <si>
    <t>54 55.50</t>
  </si>
  <si>
    <t>54 56.40</t>
  </si>
  <si>
    <t>55 0.40</t>
  </si>
  <si>
    <t>55 0.30</t>
  </si>
  <si>
    <t>54 59.90</t>
  </si>
  <si>
    <t>54 58.80</t>
  </si>
  <si>
    <t>54 58.00</t>
  </si>
  <si>
    <t>54 58.20</t>
  </si>
  <si>
    <t>54 53.90</t>
  </si>
  <si>
    <t>54 53.20</t>
  </si>
  <si>
    <t>54 51.50</t>
  </si>
  <si>
    <t>Start KP Long DD</t>
  </si>
  <si>
    <t>Start KP Lat DD</t>
  </si>
  <si>
    <t>End KP Long DD</t>
  </si>
  <si>
    <t>End KP Lat DD</t>
  </si>
  <si>
    <t>-5 2.94</t>
  </si>
  <si>
    <t>-5 3.79</t>
  </si>
  <si>
    <t>-5 7.42</t>
  </si>
  <si>
    <t>-5 7.72</t>
  </si>
  <si>
    <t>-5 7.74</t>
  </si>
  <si>
    <t>-5 14.93</t>
  </si>
  <si>
    <t>-5 14.99</t>
  </si>
  <si>
    <t>-5 15.11</t>
  </si>
  <si>
    <t>-5 15.17</t>
  </si>
  <si>
    <t>-5 17.42</t>
  </si>
  <si>
    <t>-5 21.13</t>
  </si>
  <si>
    <t>-5 22.73</t>
  </si>
  <si>
    <t>-5 22.83</t>
  </si>
  <si>
    <t>-5 22.85</t>
  </si>
  <si>
    <t>-5 22.88</t>
  </si>
  <si>
    <t>-5 23.02</t>
  </si>
  <si>
    <t>-5 23.07</t>
  </si>
  <si>
    <t>-5 23.49</t>
  </si>
  <si>
    <t>-5 23.51</t>
  </si>
  <si>
    <t>-5 23.74</t>
  </si>
  <si>
    <t>-5 23.76</t>
  </si>
  <si>
    <t>-5 23.83</t>
  </si>
  <si>
    <t>-5 23.85</t>
  </si>
  <si>
    <t>-5 23.88</t>
  </si>
  <si>
    <t>-5 23.95</t>
  </si>
  <si>
    <t>-5 23.99</t>
  </si>
  <si>
    <t>-5 24.09</t>
  </si>
  <si>
    <t>-5 24.14</t>
  </si>
  <si>
    <t>-5 24.16</t>
  </si>
  <si>
    <t>-5 24.19</t>
  </si>
  <si>
    <t>-5 24.27</t>
  </si>
  <si>
    <t>-5 24.37</t>
  </si>
  <si>
    <t>-5 24.39</t>
  </si>
  <si>
    <t>-5 24.43</t>
  </si>
  <si>
    <t>-5 24.49</t>
  </si>
  <si>
    <t>-5 25.04</t>
  </si>
  <si>
    <t>-5 25.25</t>
  </si>
  <si>
    <t>-5 25.42</t>
  </si>
  <si>
    <t>-5 25.45</t>
  </si>
  <si>
    <t>-5 25.47</t>
  </si>
  <si>
    <t>-5 25.62</t>
  </si>
  <si>
    <t>-5 26.15</t>
  </si>
  <si>
    <t>-5 26.19</t>
  </si>
  <si>
    <t>-5 26.22</t>
  </si>
  <si>
    <t>-5 26.36</t>
  </si>
  <si>
    <t>-5 26.38</t>
  </si>
  <si>
    <t>-5 26.43</t>
  </si>
  <si>
    <t>-5 26.57</t>
  </si>
  <si>
    <t>-5 26.62</t>
  </si>
  <si>
    <t>-5 26.65</t>
  </si>
  <si>
    <t>-5 26.74</t>
  </si>
  <si>
    <t>-5 26.96</t>
  </si>
  <si>
    <t>-5 27.22</t>
  </si>
  <si>
    <t>-5 27.52</t>
  </si>
  <si>
    <t>-5 27.58</t>
  </si>
  <si>
    <t>-5 27.63</t>
  </si>
  <si>
    <t>-5 27.67</t>
  </si>
  <si>
    <t>-5 27.75</t>
  </si>
  <si>
    <t>-5 27.79</t>
  </si>
  <si>
    <t>-5 28.06</t>
  </si>
  <si>
    <t>-5 28.16</t>
  </si>
  <si>
    <t>-5 28.97</t>
  </si>
  <si>
    <t>-5 29.15</t>
  </si>
  <si>
    <t>-5 29.29</t>
  </si>
  <si>
    <t>-5 30.14</t>
  </si>
  <si>
    <t>-5 30.45</t>
  </si>
  <si>
    <t>-5 30.53</t>
  </si>
  <si>
    <t>-5 31.24</t>
  </si>
  <si>
    <t>-5 31.33</t>
  </si>
  <si>
    <t>-5 31.43</t>
  </si>
  <si>
    <t>-5 31.62</t>
  </si>
  <si>
    <t>-5 31.67</t>
  </si>
  <si>
    <t>-5 32.87</t>
  </si>
  <si>
    <t>-5 33.11</t>
  </si>
  <si>
    <t>-5 33.18</t>
  </si>
  <si>
    <t>-5 33.36</t>
  </si>
  <si>
    <t>-5 33.53</t>
  </si>
  <si>
    <t>-5 33.58</t>
  </si>
  <si>
    <t>-5 33.63</t>
  </si>
  <si>
    <t>-5 33.69</t>
  </si>
  <si>
    <t>-5 33.77</t>
  </si>
  <si>
    <t>-5 34.69</t>
  </si>
  <si>
    <t>-5 34.89</t>
  </si>
  <si>
    <t>-5 35.11</t>
  </si>
  <si>
    <t>-5 35.15</t>
  </si>
  <si>
    <t>-5 37.29</t>
  </si>
  <si>
    <t>-5 38.34</t>
  </si>
  <si>
    <t>-5 38.61</t>
  </si>
  <si>
    <t>-5 38.56</t>
  </si>
  <si>
    <t>-5 38.53</t>
  </si>
  <si>
    <t>-5 39.21</t>
  </si>
  <si>
    <t>-5 39.34</t>
  </si>
  <si>
    <t>-5 39.37</t>
  </si>
  <si>
    <t>-5 39.95</t>
  </si>
  <si>
    <t>-5 40.08</t>
  </si>
  <si>
    <t>-5 40.23</t>
  </si>
  <si>
    <t>-5 40.26</t>
  </si>
  <si>
    <t>-5 40.33</t>
  </si>
  <si>
    <t>-5 40.39</t>
  </si>
  <si>
    <t>-5 40.41</t>
  </si>
  <si>
    <t>-5 40.55</t>
  </si>
  <si>
    <t>-5 40.61</t>
  </si>
  <si>
    <t>-5 40.64</t>
  </si>
  <si>
    <t>-5 40.68</t>
  </si>
  <si>
    <t>-5 42.14</t>
  </si>
  <si>
    <t>-5 42.33</t>
  </si>
  <si>
    <t>-5 42.69</t>
  </si>
  <si>
    <t>-5 42.72</t>
  </si>
  <si>
    <t>-5 43.21</t>
  </si>
  <si>
    <t>-5 21.20</t>
  </si>
  <si>
    <t>-5 25.20</t>
  </si>
  <si>
    <t>-5 25.50</t>
  </si>
  <si>
    <t>-5 26.50</t>
  </si>
  <si>
    <t>-5 26.80</t>
  </si>
  <si>
    <t>-5 26.90</t>
  </si>
  <si>
    <t>-5 27.90</t>
  </si>
  <si>
    <t>-5 28.50</t>
  </si>
  <si>
    <t>-5 40.30</t>
  </si>
  <si>
    <t>-5 33.60</t>
  </si>
  <si>
    <t>-5 39.30</t>
  </si>
  <si>
    <t>-5 38.60</t>
  </si>
  <si>
    <t>-5 39.80</t>
  </si>
  <si>
    <t>Complete</t>
  </si>
  <si>
    <t>Scotland/Northern Ireland Territorial Boundary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</si>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</sst>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4" applyNumberFormat="0" applyAlignment="0" applyProtection="0"/>
    <xf numFmtId="0" fontId="11" fillId="9" borderId="5" applyNumberFormat="0" applyAlignment="0" applyProtection="0"/>
    <xf numFmtId="0" fontId="12" fillId="9" borderId="4" applyNumberFormat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2" fillId="11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7" fillId="35" borderId="0" applyNumberFormat="0" applyBorder="0" applyAlignment="0" applyProtection="0"/>
  </cellStyleXfs>
  <cellXfs count="44">
    <xf numFmtId="0" fontId="0" fillId="0" borderId="0" xfId="0"/>
    <xf numFmtId="0" fontId="1" fillId="4" borderId="10" xfId="0" applyFont="1" applyFill="1" applyBorder="1"/>
    <xf numFmtId="164" fontId="1" fillId="4" borderId="10" xfId="0" applyNumberFormat="1" applyFont="1" applyFill="1" applyBorder="1"/>
    <xf numFmtId="166" fontId="1" fillId="4" borderId="10" xfId="0" applyNumberFormat="1" applyFont="1" applyFill="1" applyBorder="1"/>
    <xf numFmtId="164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164" fontId="0" fillId="36" borderId="10" xfId="0" applyNumberFormat="1" applyFill="1" applyBorder="1"/>
    <xf numFmtId="164" fontId="0" fillId="36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/>
    <xf numFmtId="0" fontId="0" fillId="2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0" xfId="0" applyFill="1" applyBorder="1"/>
    <xf numFmtId="0" fontId="0" fillId="37" borderId="10" xfId="0" applyFill="1" applyBorder="1"/>
    <xf numFmtId="164" fontId="0" fillId="37" borderId="10" xfId="0" applyNumberFormat="1" applyFill="1" applyBorder="1"/>
    <xf numFmtId="0" fontId="0" fillId="37" borderId="10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49" fontId="0" fillId="38" borderId="10" xfId="0" applyNumberFormat="1" applyFill="1" applyBorder="1"/>
    <xf numFmtId="49" fontId="0" fillId="38" borderId="12" xfId="0" applyNumberFormat="1" applyFill="1" applyBorder="1"/>
    <xf numFmtId="0" fontId="0" fillId="0" borderId="0" xfId="0" applyFill="1"/>
    <xf numFmtId="164" fontId="0" fillId="0" borderId="0" xfId="0" applyNumberFormat="1" applyFill="1"/>
    <xf numFmtId="166" fontId="0" fillId="0" borderId="0" xfId="0" applyNumberFormat="1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49" fontId="0" fillId="38" borderId="11" xfId="0" applyNumberFormat="1" applyFill="1" applyBorder="1"/>
    <xf numFmtId="0" fontId="0" fillId="37" borderId="10" xfId="0" applyFill="1" applyBorder="1" applyAlignment="1">
      <alignment horizontal="center" vertical="center" wrapText="1"/>
    </xf>
    <xf numFmtId="0" fontId="0" fillId="3" borderId="11" xfId="0" applyFill="1" applyBorder="1"/>
    <xf numFmtId="1" fontId="0" fillId="2" borderId="10" xfId="0" applyNumberFormat="1" applyFill="1" applyBorder="1" applyAlignment="1">
      <alignment horizontal="center" vertical="center"/>
    </xf>
    <xf numFmtId="0" fontId="1" fillId="38" borderId="10" xfId="0" applyFont="1" applyFill="1" applyBorder="1" applyAlignment="1">
      <alignment horizontal="center" vertical="center"/>
    </xf>
    <xf numFmtId="49" fontId="1" fillId="4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e\AppData\Local\Microsoft\Windows\INetCache\Content.Outlook\0MEXKLTA\NEXANS%20FHR-10-1.380-53.500-FINALMRCN-Combined%20section601020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 "/>
      <sheetName val="Sections Summary "/>
      <sheetName val="Result Nexans update recommodat"/>
      <sheetName val="Trench CHART"/>
      <sheetName val="5pt"/>
      <sheetName val="INFO"/>
      <sheetName val="2001 data"/>
      <sheetName val="Second pass"/>
      <sheetName val="Review update"/>
      <sheetName val="DEFINITION"/>
    </sheetNames>
    <sheetDataSet>
      <sheetData sheetId="0"/>
      <sheetData sheetId="1"/>
      <sheetData sheetId="2"/>
      <sheetData sheetId="3" refreshError="1"/>
      <sheetData sheetId="4"/>
      <sheetData sheetId="5">
        <row r="3">
          <cell r="C3">
            <v>11472</v>
          </cell>
        </row>
        <row r="4">
          <cell r="C4">
            <v>0</v>
          </cell>
          <cell r="D4" t="str">
            <v>As-Trenched 1st and 2 Pass</v>
          </cell>
        </row>
        <row r="5">
          <cell r="C5" t="str">
            <v>MRCN Complete</v>
          </cell>
        </row>
        <row r="6">
          <cell r="J6">
            <v>0.6</v>
          </cell>
        </row>
        <row r="8">
          <cell r="J8">
            <v>0.5</v>
          </cell>
        </row>
        <row r="9">
          <cell r="J9">
            <v>1.2</v>
          </cell>
        </row>
        <row r="10">
          <cell r="C10" t="str">
            <v>B2</v>
          </cell>
        </row>
        <row r="18">
          <cell r="C18">
            <v>1E-3</v>
          </cell>
        </row>
        <row r="19">
          <cell r="C19">
            <v>53.48</v>
          </cell>
        </row>
        <row r="22">
          <cell r="C22">
            <v>53481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3"/>
  <sheetViews>
    <sheetView tabSelected="1" zoomScale="70" zoomScaleNormal="7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N13" sqref="N13"/>
    </sheetView>
  </sheetViews>
  <sheetFormatPr defaultColWidth="9" defaultRowHeight="15" x14ac:dyDescent="0.25"/>
  <cols>
    <col min="1" max="1" width="19.140625" style="32" bestFit="1" customWidth="1"/>
    <col min="2" max="2" width="11.140625" style="33" bestFit="1" customWidth="1"/>
    <col min="3" max="3" width="21.7109375" style="34" bestFit="1" customWidth="1"/>
    <col min="4" max="4" width="21.140625" style="34" bestFit="1" customWidth="1"/>
    <col min="5" max="5" width="21.140625" style="35" bestFit="1" customWidth="1"/>
    <col min="6" max="6" width="19.5703125" style="34" bestFit="1" customWidth="1"/>
    <col min="7" max="7" width="19.140625" style="34" bestFit="1" customWidth="1"/>
    <col min="8" max="8" width="14.28515625" style="35" bestFit="1" customWidth="1"/>
    <col min="9" max="9" width="10" style="33" bestFit="1" customWidth="1"/>
    <col min="10" max="10" width="20.28515625" style="33" bestFit="1" customWidth="1"/>
    <col min="11" max="11" width="20" style="33" bestFit="1" customWidth="1"/>
    <col min="12" max="12" width="20" style="35" bestFit="1" customWidth="1"/>
    <col min="13" max="13" width="18.28515625" style="33" bestFit="1" customWidth="1"/>
    <col min="14" max="14" width="17.85546875" style="33" bestFit="1" customWidth="1"/>
    <col min="15" max="15" width="17.85546875" style="35" bestFit="1" customWidth="1"/>
    <col min="16" max="16" width="12.85546875" style="36" bestFit="1" customWidth="1"/>
    <col min="17" max="17" width="18.28515625" style="36" bestFit="1" customWidth="1"/>
    <col min="18" max="18" width="12.28515625" style="37" bestFit="1" customWidth="1"/>
    <col min="19" max="19" width="32.85546875" style="37" bestFit="1" customWidth="1"/>
    <col min="20" max="20" width="34.42578125" style="37" bestFit="1" customWidth="1"/>
    <col min="21" max="21" width="10.28515625" style="32" customWidth="1"/>
    <col min="22" max="16384" width="9" style="32"/>
  </cols>
  <sheetData>
    <row r="1" spans="1:20" customFormat="1" x14ac:dyDescent="0.25">
      <c r="A1" s="1" t="s">
        <v>3</v>
      </c>
      <c r="B1" s="2" t="s">
        <v>0</v>
      </c>
      <c r="C1" s="3" t="s">
        <v>1187</v>
      </c>
      <c r="D1" s="3" t="s">
        <v>221</v>
      </c>
      <c r="E1" s="43" t="s">
        <v>731</v>
      </c>
      <c r="F1" s="3" t="s">
        <v>1188</v>
      </c>
      <c r="G1" s="3" t="s">
        <v>222</v>
      </c>
      <c r="H1" s="43" t="s">
        <v>732</v>
      </c>
      <c r="I1" s="4" t="s">
        <v>1</v>
      </c>
      <c r="J1" s="4" t="s">
        <v>1189</v>
      </c>
      <c r="K1" s="3" t="s">
        <v>579</v>
      </c>
      <c r="L1" s="43" t="s">
        <v>1070</v>
      </c>
      <c r="M1" s="4" t="s">
        <v>1190</v>
      </c>
      <c r="N1" s="3" t="s">
        <v>580</v>
      </c>
      <c r="O1" s="43" t="s">
        <v>1069</v>
      </c>
      <c r="P1" s="5" t="s">
        <v>8</v>
      </c>
      <c r="Q1" s="5" t="s">
        <v>2</v>
      </c>
      <c r="R1" s="6" t="s">
        <v>7</v>
      </c>
      <c r="S1" s="26" t="s">
        <v>730</v>
      </c>
      <c r="T1" s="6" t="s">
        <v>4</v>
      </c>
    </row>
    <row r="2" spans="1:20" customFormat="1" x14ac:dyDescent="0.25">
      <c r="A2" s="10" t="s">
        <v>6</v>
      </c>
      <c r="B2" s="7">
        <v>0.27200000000000002</v>
      </c>
      <c r="C2" s="10">
        <v>-5.0462639999999999</v>
      </c>
      <c r="D2" s="10" t="s">
        <v>13</v>
      </c>
      <c r="E2" s="30" t="s">
        <v>733</v>
      </c>
      <c r="F2" s="10">
        <v>55.058881999999898</v>
      </c>
      <c r="G2" s="10" t="s">
        <v>223</v>
      </c>
      <c r="H2" s="30" t="s">
        <v>908</v>
      </c>
      <c r="I2" s="8">
        <v>0.45800000000000002</v>
      </c>
      <c r="J2" s="10">
        <v>-5.0490729999999999</v>
      </c>
      <c r="K2" s="10" t="s">
        <v>431</v>
      </c>
      <c r="L2" s="38" t="s">
        <v>1191</v>
      </c>
      <c r="M2" s="18">
        <v>55.059278999999897</v>
      </c>
      <c r="N2" s="22" t="s">
        <v>581</v>
      </c>
      <c r="O2" s="31" t="s">
        <v>909</v>
      </c>
      <c r="P2" s="19">
        <f>R2/Q2</f>
        <v>19.20967741935484</v>
      </c>
      <c r="Q2" s="9">
        <f t="shared" ref="Q2:Q33" si="0">(I2-B2)*1000</f>
        <v>186</v>
      </c>
      <c r="R2" s="11">
        <v>3573</v>
      </c>
      <c r="S2" s="11">
        <f>R2</f>
        <v>3573</v>
      </c>
      <c r="T2" s="28" t="s">
        <v>1313</v>
      </c>
    </row>
    <row r="3" spans="1:20" customFormat="1" x14ac:dyDescent="0.25">
      <c r="A3" s="10" t="s">
        <v>5</v>
      </c>
      <c r="B3" s="7">
        <v>0.44600000000000001</v>
      </c>
      <c r="C3" s="10">
        <v>-5.0488920000000004</v>
      </c>
      <c r="D3" s="10" t="s">
        <v>14</v>
      </c>
      <c r="E3" s="30" t="s">
        <v>734</v>
      </c>
      <c r="F3" s="10">
        <v>55.059251000000003</v>
      </c>
      <c r="G3" s="10" t="s">
        <v>224</v>
      </c>
      <c r="H3" s="30" t="s">
        <v>909</v>
      </c>
      <c r="I3" s="8">
        <v>1.395</v>
      </c>
      <c r="J3" s="10">
        <v>-5.063212</v>
      </c>
      <c r="K3" s="10" t="s">
        <v>432</v>
      </c>
      <c r="L3" s="38" t="s">
        <v>1192</v>
      </c>
      <c r="M3" s="18">
        <v>55.061467999999898</v>
      </c>
      <c r="N3" s="22" t="s">
        <v>582</v>
      </c>
      <c r="O3" s="31" t="s">
        <v>1071</v>
      </c>
      <c r="P3" s="19">
        <f>R3/Q3</f>
        <v>4.182297154899894</v>
      </c>
      <c r="Q3" s="9">
        <f t="shared" si="0"/>
        <v>949.00000000000011</v>
      </c>
      <c r="R3" s="11">
        <v>3969</v>
      </c>
      <c r="S3" s="11">
        <f>R3</f>
        <v>3969</v>
      </c>
      <c r="T3" s="28" t="s">
        <v>1313</v>
      </c>
    </row>
    <row r="4" spans="1:20" customFormat="1" x14ac:dyDescent="0.25">
      <c r="A4" s="12">
        <v>1</v>
      </c>
      <c r="B4" s="7">
        <v>5.1319999999999997</v>
      </c>
      <c r="C4" s="10">
        <v>-5.1215619999999999</v>
      </c>
      <c r="D4" s="10" t="s">
        <v>15</v>
      </c>
      <c r="E4" s="30" t="s">
        <v>735</v>
      </c>
      <c r="F4" s="10">
        <v>55.061036000000001</v>
      </c>
      <c r="G4" s="10" t="s">
        <v>225</v>
      </c>
      <c r="H4" s="30" t="s">
        <v>910</v>
      </c>
      <c r="I4" s="8">
        <v>5.2690000000000001</v>
      </c>
      <c r="J4" s="10">
        <v>-5.1236959999999998</v>
      </c>
      <c r="K4" s="10" t="s">
        <v>433</v>
      </c>
      <c r="L4" s="38" t="s">
        <v>1193</v>
      </c>
      <c r="M4" s="18">
        <v>55.060918000000001</v>
      </c>
      <c r="N4" s="22" t="s">
        <v>583</v>
      </c>
      <c r="O4" s="31" t="s">
        <v>910</v>
      </c>
      <c r="P4" s="20">
        <v>2</v>
      </c>
      <c r="Q4" s="9">
        <f t="shared" si="0"/>
        <v>137.00000000000045</v>
      </c>
      <c r="R4" s="13">
        <f>P4*Q4</f>
        <v>274.00000000000091</v>
      </c>
      <c r="S4" s="13">
        <f t="shared" ref="S4:S66" si="1">R4*1.3</f>
        <v>356.20000000000118</v>
      </c>
      <c r="T4" s="13" t="s">
        <v>1313</v>
      </c>
    </row>
    <row r="5" spans="1:20" customFormat="1" x14ac:dyDescent="0.25">
      <c r="A5" s="12">
        <v>1</v>
      </c>
      <c r="B5" s="7">
        <v>5.2859999999999996</v>
      </c>
      <c r="C5" s="10">
        <v>-5.1239610000000004</v>
      </c>
      <c r="D5" s="10" t="s">
        <v>16</v>
      </c>
      <c r="E5" s="30" t="s">
        <v>736</v>
      </c>
      <c r="F5" s="10">
        <v>55.060904000000001</v>
      </c>
      <c r="G5" s="10" t="s">
        <v>226</v>
      </c>
      <c r="H5" s="30" t="s">
        <v>911</v>
      </c>
      <c r="I5" s="8">
        <v>5.3179999999999996</v>
      </c>
      <c r="J5" s="10">
        <v>-5.12446</v>
      </c>
      <c r="K5" s="10" t="s">
        <v>17</v>
      </c>
      <c r="L5" s="38" t="s">
        <v>737</v>
      </c>
      <c r="M5" s="18">
        <v>55.060876999999898</v>
      </c>
      <c r="N5" s="22" t="s">
        <v>227</v>
      </c>
      <c r="O5" s="31" t="s">
        <v>911</v>
      </c>
      <c r="P5" s="20">
        <v>5</v>
      </c>
      <c r="Q5" s="9">
        <f t="shared" si="0"/>
        <v>32.000000000000028</v>
      </c>
      <c r="R5" s="13">
        <f t="shared" ref="R5:R50" si="2">P5*Q5</f>
        <v>160.00000000000014</v>
      </c>
      <c r="S5" s="13">
        <f t="shared" si="1"/>
        <v>208.0000000000002</v>
      </c>
      <c r="T5" s="13" t="s">
        <v>1313</v>
      </c>
    </row>
    <row r="6" spans="1:20" customFormat="1" x14ac:dyDescent="0.25">
      <c r="A6" s="12">
        <v>1</v>
      </c>
      <c r="B6" s="7">
        <v>5.3179999999999996</v>
      </c>
      <c r="C6" s="10">
        <v>-5.12446</v>
      </c>
      <c r="D6" s="10" t="s">
        <v>17</v>
      </c>
      <c r="E6" s="30" t="s">
        <v>737</v>
      </c>
      <c r="F6" s="10">
        <v>55.060876999999898</v>
      </c>
      <c r="G6" s="10" t="s">
        <v>227</v>
      </c>
      <c r="H6" s="30" t="s">
        <v>911</v>
      </c>
      <c r="I6" s="8">
        <v>5.5869999999999997</v>
      </c>
      <c r="J6" s="10">
        <v>-5.1286519999999998</v>
      </c>
      <c r="K6" s="10" t="s">
        <v>434</v>
      </c>
      <c r="L6" s="38" t="s">
        <v>1194</v>
      </c>
      <c r="M6" s="18">
        <v>55.060651</v>
      </c>
      <c r="N6" s="22" t="s">
        <v>584</v>
      </c>
      <c r="O6" s="31" t="s">
        <v>912</v>
      </c>
      <c r="P6" s="20">
        <v>2</v>
      </c>
      <c r="Q6" s="9">
        <f t="shared" si="0"/>
        <v>269.00000000000011</v>
      </c>
      <c r="R6" s="13">
        <f t="shared" si="2"/>
        <v>538.00000000000023</v>
      </c>
      <c r="S6" s="13">
        <f t="shared" si="1"/>
        <v>699.40000000000032</v>
      </c>
      <c r="T6" s="13" t="s">
        <v>1313</v>
      </c>
    </row>
    <row r="7" spans="1:20" customFormat="1" x14ac:dyDescent="0.25">
      <c r="A7" s="12">
        <v>1</v>
      </c>
      <c r="B7" s="7">
        <v>5.5990000000000002</v>
      </c>
      <c r="C7" s="10">
        <v>-5.1288390000000001</v>
      </c>
      <c r="D7" s="10" t="s">
        <v>18</v>
      </c>
      <c r="E7" s="30" t="s">
        <v>738</v>
      </c>
      <c r="F7" s="10">
        <v>55.060640999999897</v>
      </c>
      <c r="G7" s="10" t="s">
        <v>228</v>
      </c>
      <c r="H7" s="30" t="s">
        <v>912</v>
      </c>
      <c r="I7" s="8">
        <v>5.6109999999999998</v>
      </c>
      <c r="J7" s="10">
        <v>-5.1290259999999996</v>
      </c>
      <c r="K7" s="10" t="s">
        <v>435</v>
      </c>
      <c r="L7" s="38" t="s">
        <v>1195</v>
      </c>
      <c r="M7" s="18">
        <v>55.060631000000001</v>
      </c>
      <c r="N7" s="22" t="s">
        <v>585</v>
      </c>
      <c r="O7" s="31" t="s">
        <v>912</v>
      </c>
      <c r="P7" s="20">
        <v>2</v>
      </c>
      <c r="Q7" s="9">
        <f t="shared" si="0"/>
        <v>11.999999999999567</v>
      </c>
      <c r="R7" s="13">
        <f t="shared" si="2"/>
        <v>23.999999999999133</v>
      </c>
      <c r="S7" s="13">
        <f t="shared" si="1"/>
        <v>31.199999999998873</v>
      </c>
      <c r="T7" s="13" t="s">
        <v>1313</v>
      </c>
    </row>
    <row r="8" spans="1:20" customFormat="1" x14ac:dyDescent="0.25">
      <c r="A8" s="12">
        <v>2</v>
      </c>
      <c r="B8" s="7">
        <v>13.256</v>
      </c>
      <c r="C8" s="10">
        <v>-5.2480640000000003</v>
      </c>
      <c r="D8" s="10" t="s">
        <v>19</v>
      </c>
      <c r="E8" s="30" t="s">
        <v>739</v>
      </c>
      <c r="F8" s="10">
        <v>55.053832999999898</v>
      </c>
      <c r="G8" s="10" t="s">
        <v>229</v>
      </c>
      <c r="H8" s="30" t="s">
        <v>913</v>
      </c>
      <c r="I8" s="8">
        <v>13.268000000000001</v>
      </c>
      <c r="J8" s="10">
        <v>-5.2482509999999998</v>
      </c>
      <c r="K8" s="10" t="s">
        <v>436</v>
      </c>
      <c r="L8" s="38" t="s">
        <v>1136</v>
      </c>
      <c r="M8" s="18">
        <v>55.053823999999899</v>
      </c>
      <c r="N8" s="22" t="s">
        <v>586</v>
      </c>
      <c r="O8" s="31" t="s">
        <v>913</v>
      </c>
      <c r="P8" s="20">
        <v>2</v>
      </c>
      <c r="Q8" s="9">
        <f t="shared" si="0"/>
        <v>12.000000000000455</v>
      </c>
      <c r="R8" s="13">
        <f t="shared" si="2"/>
        <v>24.000000000000909</v>
      </c>
      <c r="S8" s="13">
        <f t="shared" si="1"/>
        <v>31.200000000001182</v>
      </c>
      <c r="T8" s="13" t="s">
        <v>1313</v>
      </c>
    </row>
    <row r="9" spans="1:20" customFormat="1" x14ac:dyDescent="0.25">
      <c r="A9" s="12">
        <v>2</v>
      </c>
      <c r="B9" s="7">
        <v>13.278</v>
      </c>
      <c r="C9" s="10">
        <v>-5.2484070000000003</v>
      </c>
      <c r="D9" s="10" t="s">
        <v>20</v>
      </c>
      <c r="E9" s="30" t="s">
        <v>1136</v>
      </c>
      <c r="F9" s="10">
        <v>55.053817000000002</v>
      </c>
      <c r="G9" s="10" t="s">
        <v>230</v>
      </c>
      <c r="H9" s="30" t="s">
        <v>913</v>
      </c>
      <c r="I9" s="8">
        <v>13.302</v>
      </c>
      <c r="J9" s="10">
        <v>-5.2487810000000001</v>
      </c>
      <c r="K9" s="10" t="s">
        <v>437</v>
      </c>
      <c r="L9" s="38" t="s">
        <v>1196</v>
      </c>
      <c r="M9" s="18">
        <v>55.053800000000003</v>
      </c>
      <c r="N9" s="22" t="s">
        <v>587</v>
      </c>
      <c r="O9" s="31" t="s">
        <v>913</v>
      </c>
      <c r="P9" s="20">
        <v>2</v>
      </c>
      <c r="Q9" s="9">
        <f t="shared" si="0"/>
        <v>23.999999999999133</v>
      </c>
      <c r="R9" s="13">
        <f t="shared" si="2"/>
        <v>47.999999999998266</v>
      </c>
      <c r="S9" s="13">
        <f t="shared" si="1"/>
        <v>62.399999999997746</v>
      </c>
      <c r="T9" s="13" t="s">
        <v>1313</v>
      </c>
    </row>
    <row r="10" spans="1:20" customFormat="1" x14ac:dyDescent="0.25">
      <c r="A10" s="12">
        <v>3</v>
      </c>
      <c r="B10" s="7">
        <v>13.356</v>
      </c>
      <c r="C10" s="10">
        <v>-5.2496239999999998</v>
      </c>
      <c r="D10" s="10" t="s">
        <v>21</v>
      </c>
      <c r="E10" s="30" t="s">
        <v>740</v>
      </c>
      <c r="F10" s="10">
        <v>55.053761000000002</v>
      </c>
      <c r="G10" s="10" t="s">
        <v>231</v>
      </c>
      <c r="H10" s="30" t="s">
        <v>913</v>
      </c>
      <c r="I10" s="8">
        <v>13.367000000000001</v>
      </c>
      <c r="J10" s="10">
        <v>-5.2497949999999998</v>
      </c>
      <c r="K10" s="10" t="s">
        <v>438</v>
      </c>
      <c r="L10" s="38" t="s">
        <v>1197</v>
      </c>
      <c r="M10" s="18">
        <v>55.053753</v>
      </c>
      <c r="N10" s="22" t="s">
        <v>588</v>
      </c>
      <c r="O10" s="31" t="s">
        <v>913</v>
      </c>
      <c r="P10" s="20">
        <v>2</v>
      </c>
      <c r="Q10" s="9">
        <f t="shared" si="0"/>
        <v>11.000000000001009</v>
      </c>
      <c r="R10" s="13">
        <f t="shared" si="2"/>
        <v>22.000000000002018</v>
      </c>
      <c r="S10" s="13">
        <f t="shared" si="1"/>
        <v>28.600000000002623</v>
      </c>
      <c r="T10" s="13" t="s">
        <v>1313</v>
      </c>
    </row>
    <row r="11" spans="1:20" customFormat="1" x14ac:dyDescent="0.25">
      <c r="A11" s="14" t="s">
        <v>9</v>
      </c>
      <c r="B11" s="7">
        <v>13.449</v>
      </c>
      <c r="C11" s="14">
        <v>-5.2510380000000003</v>
      </c>
      <c r="D11" s="14" t="s">
        <v>22</v>
      </c>
      <c r="E11" s="30" t="s">
        <v>741</v>
      </c>
      <c r="F11" s="14">
        <v>55.053846</v>
      </c>
      <c r="G11" s="14" t="s">
        <v>232</v>
      </c>
      <c r="H11" s="30" t="s">
        <v>913</v>
      </c>
      <c r="I11" s="8">
        <v>13.505000000000001</v>
      </c>
      <c r="J11" s="14">
        <v>-5.2518909999999996</v>
      </c>
      <c r="K11" s="14" t="s">
        <v>439</v>
      </c>
      <c r="L11" s="38" t="s">
        <v>1198</v>
      </c>
      <c r="M11" s="40">
        <v>55.053812000000001</v>
      </c>
      <c r="N11" s="14" t="s">
        <v>589</v>
      </c>
      <c r="O11" s="31" t="s">
        <v>913</v>
      </c>
      <c r="P11" s="21">
        <v>5</v>
      </c>
      <c r="Q11" s="15">
        <f t="shared" si="0"/>
        <v>56.000000000000938</v>
      </c>
      <c r="R11" s="16">
        <f t="shared" si="2"/>
        <v>280.00000000000466</v>
      </c>
      <c r="S11" s="16">
        <f t="shared" si="1"/>
        <v>364.00000000000608</v>
      </c>
      <c r="T11" s="16" t="s">
        <v>1313</v>
      </c>
    </row>
    <row r="12" spans="1:20" customFormat="1" x14ac:dyDescent="0.25">
      <c r="A12" s="12">
        <v>5</v>
      </c>
      <c r="B12" s="7">
        <v>13.561999999999999</v>
      </c>
      <c r="C12" s="10">
        <v>-5.2526659999999996</v>
      </c>
      <c r="D12" s="10" t="s">
        <v>23</v>
      </c>
      <c r="E12" s="30" t="s">
        <v>742</v>
      </c>
      <c r="F12" s="10">
        <v>55.053561000000002</v>
      </c>
      <c r="G12" s="10" t="s">
        <v>233</v>
      </c>
      <c r="H12" s="30" t="s">
        <v>914</v>
      </c>
      <c r="I12" s="8">
        <v>13.571</v>
      </c>
      <c r="J12" s="10">
        <v>-5.252802</v>
      </c>
      <c r="K12" s="10" t="s">
        <v>440</v>
      </c>
      <c r="L12" s="38" t="s">
        <v>1199</v>
      </c>
      <c r="M12" s="18">
        <v>55.053544000000002</v>
      </c>
      <c r="N12" s="22" t="s">
        <v>590</v>
      </c>
      <c r="O12" s="31" t="s">
        <v>914</v>
      </c>
      <c r="P12" s="20">
        <v>2</v>
      </c>
      <c r="Q12" s="9">
        <f t="shared" si="0"/>
        <v>9.0000000000003411</v>
      </c>
      <c r="R12" s="13">
        <f t="shared" si="2"/>
        <v>18.000000000000682</v>
      </c>
      <c r="S12" s="13">
        <f t="shared" si="1"/>
        <v>23.400000000000887</v>
      </c>
      <c r="T12" s="13" t="s">
        <v>1313</v>
      </c>
    </row>
    <row r="13" spans="1:20" customFormat="1" x14ac:dyDescent="0.25">
      <c r="A13" s="12">
        <v>6</v>
      </c>
      <c r="B13" s="7">
        <v>16.286000000000001</v>
      </c>
      <c r="C13" s="10">
        <v>-5.2901670000000003</v>
      </c>
      <c r="D13" s="10" t="s">
        <v>24</v>
      </c>
      <c r="E13" s="30" t="s">
        <v>743</v>
      </c>
      <c r="F13" s="10">
        <v>55.042375999999898</v>
      </c>
      <c r="G13" s="10" t="s">
        <v>234</v>
      </c>
      <c r="H13" s="30" t="s">
        <v>915</v>
      </c>
      <c r="I13" s="8">
        <v>16.294</v>
      </c>
      <c r="J13" s="10">
        <v>-5.2902740000000001</v>
      </c>
      <c r="K13" s="10" t="s">
        <v>441</v>
      </c>
      <c r="L13" s="38" t="s">
        <v>1200</v>
      </c>
      <c r="M13" s="18">
        <v>55.042338999999899</v>
      </c>
      <c r="N13" s="22" t="s">
        <v>591</v>
      </c>
      <c r="O13" s="31" t="s">
        <v>915</v>
      </c>
      <c r="P13" s="20">
        <v>2</v>
      </c>
      <c r="Q13" s="9">
        <f t="shared" si="0"/>
        <v>7.9999999999991189</v>
      </c>
      <c r="R13" s="13">
        <f t="shared" si="2"/>
        <v>15.999999999998238</v>
      </c>
      <c r="S13" s="13">
        <f t="shared" si="1"/>
        <v>20.799999999997709</v>
      </c>
      <c r="T13" s="13" t="s">
        <v>1313</v>
      </c>
    </row>
    <row r="14" spans="1:20" customFormat="1" x14ac:dyDescent="0.25">
      <c r="A14" s="12">
        <v>7</v>
      </c>
      <c r="B14" s="7">
        <v>20.844000000000001</v>
      </c>
      <c r="C14" s="10">
        <v>-5.3518350000000003</v>
      </c>
      <c r="D14" s="10" t="s">
        <v>25</v>
      </c>
      <c r="E14" s="30" t="s">
        <v>744</v>
      </c>
      <c r="F14" s="10">
        <v>55.025843000000002</v>
      </c>
      <c r="G14" s="10" t="s">
        <v>235</v>
      </c>
      <c r="H14" s="30" t="s">
        <v>916</v>
      </c>
      <c r="I14" s="8">
        <v>20.869</v>
      </c>
      <c r="J14" s="10">
        <v>-5.3521359999999998</v>
      </c>
      <c r="K14" s="10" t="s">
        <v>442</v>
      </c>
      <c r="L14" s="38" t="s">
        <v>1201</v>
      </c>
      <c r="M14" s="18">
        <v>55.025699000000003</v>
      </c>
      <c r="N14" s="22" t="s">
        <v>592</v>
      </c>
      <c r="O14" s="31" t="s">
        <v>1072</v>
      </c>
      <c r="P14" s="20">
        <v>2</v>
      </c>
      <c r="Q14" s="9">
        <f t="shared" si="0"/>
        <v>24.999999999998579</v>
      </c>
      <c r="R14" s="13">
        <f t="shared" si="2"/>
        <v>49.999999999997158</v>
      </c>
      <c r="S14" s="13">
        <f t="shared" si="1"/>
        <v>64.999999999996305</v>
      </c>
      <c r="T14" s="13" t="s">
        <v>1313</v>
      </c>
    </row>
    <row r="15" spans="1:20" customFormat="1" x14ac:dyDescent="0.25">
      <c r="A15" s="12">
        <v>8</v>
      </c>
      <c r="B15" s="7">
        <v>20.956</v>
      </c>
      <c r="C15" s="10">
        <v>-5.3531820000000003</v>
      </c>
      <c r="D15" s="10" t="s">
        <v>26</v>
      </c>
      <c r="E15" s="30" t="s">
        <v>745</v>
      </c>
      <c r="F15" s="10">
        <v>55.025199999999899</v>
      </c>
      <c r="G15" s="10" t="s">
        <v>236</v>
      </c>
      <c r="H15" s="30" t="s">
        <v>917</v>
      </c>
      <c r="I15" s="8">
        <v>20.972999999999999</v>
      </c>
      <c r="J15" s="10">
        <v>-5.3533860000000004</v>
      </c>
      <c r="K15" s="10" t="s">
        <v>443</v>
      </c>
      <c r="L15" s="38" t="s">
        <v>1300</v>
      </c>
      <c r="M15" s="18">
        <v>55.0251009999999</v>
      </c>
      <c r="N15" s="22" t="s">
        <v>593</v>
      </c>
      <c r="O15" s="31" t="s">
        <v>917</v>
      </c>
      <c r="P15" s="20">
        <v>2</v>
      </c>
      <c r="Q15" s="9">
        <f t="shared" si="0"/>
        <v>16.99999999999946</v>
      </c>
      <c r="R15" s="13">
        <f t="shared" si="2"/>
        <v>33.99999999999892</v>
      </c>
      <c r="S15" s="13">
        <f t="shared" si="1"/>
        <v>44.199999999998596</v>
      </c>
      <c r="T15" s="13" t="s">
        <v>1313</v>
      </c>
    </row>
    <row r="16" spans="1:20" customFormat="1" x14ac:dyDescent="0.25">
      <c r="A16" s="12">
        <v>9</v>
      </c>
      <c r="B16" s="7">
        <v>23.006</v>
      </c>
      <c r="C16" s="10">
        <v>-5.3787180000000001</v>
      </c>
      <c r="D16" s="10" t="s">
        <v>27</v>
      </c>
      <c r="E16" s="30" t="s">
        <v>746</v>
      </c>
      <c r="F16" s="10">
        <v>55.014167999999898</v>
      </c>
      <c r="G16" s="10" t="s">
        <v>237</v>
      </c>
      <c r="H16" s="30" t="s">
        <v>918</v>
      </c>
      <c r="I16" s="8">
        <v>23.021000000000001</v>
      </c>
      <c r="J16" s="10">
        <v>-5.3789119999999997</v>
      </c>
      <c r="K16" s="10" t="s">
        <v>444</v>
      </c>
      <c r="L16" s="38" t="s">
        <v>1202</v>
      </c>
      <c r="M16" s="18">
        <v>55.014091999999899</v>
      </c>
      <c r="N16" s="22" t="s">
        <v>594</v>
      </c>
      <c r="O16" s="31" t="s">
        <v>918</v>
      </c>
      <c r="P16" s="20">
        <v>2</v>
      </c>
      <c r="Q16" s="9">
        <f t="shared" si="0"/>
        <v>15.000000000000568</v>
      </c>
      <c r="R16" s="13">
        <f t="shared" si="2"/>
        <v>30.000000000001137</v>
      </c>
      <c r="S16" s="13">
        <f t="shared" si="1"/>
        <v>39.000000000001478</v>
      </c>
      <c r="T16" s="13" t="s">
        <v>1313</v>
      </c>
    </row>
    <row r="17" spans="1:20" customFormat="1" x14ac:dyDescent="0.25">
      <c r="A17" s="12">
        <v>10</v>
      </c>
      <c r="B17" s="7">
        <v>23.111000000000001</v>
      </c>
      <c r="C17" s="10">
        <v>-5.3800819999999998</v>
      </c>
      <c r="D17" s="10" t="s">
        <v>28</v>
      </c>
      <c r="E17" s="30" t="s">
        <v>1134</v>
      </c>
      <c r="F17" s="10">
        <v>55.013643000000002</v>
      </c>
      <c r="G17" s="10" t="s">
        <v>238</v>
      </c>
      <c r="H17" s="30" t="s">
        <v>919</v>
      </c>
      <c r="I17" s="8">
        <v>23.148</v>
      </c>
      <c r="J17" s="10">
        <v>-5.380566</v>
      </c>
      <c r="K17" s="10" t="s">
        <v>445</v>
      </c>
      <c r="L17" s="38" t="s">
        <v>1203</v>
      </c>
      <c r="M17" s="18">
        <v>55.013461</v>
      </c>
      <c r="N17" s="22" t="s">
        <v>595</v>
      </c>
      <c r="O17" s="31" t="s">
        <v>920</v>
      </c>
      <c r="P17" s="20">
        <v>2</v>
      </c>
      <c r="Q17" s="9">
        <f t="shared" si="0"/>
        <v>36.999999999999034</v>
      </c>
      <c r="R17" s="13">
        <f t="shared" si="2"/>
        <v>73.999999999998067</v>
      </c>
      <c r="S17" s="13">
        <f t="shared" si="1"/>
        <v>96.199999999997488</v>
      </c>
      <c r="T17" s="13" t="s">
        <v>1313</v>
      </c>
    </row>
    <row r="18" spans="1:20" customFormat="1" x14ac:dyDescent="0.25">
      <c r="A18" s="12">
        <v>10</v>
      </c>
      <c r="B18" s="7">
        <v>23.152999999999999</v>
      </c>
      <c r="C18" s="10">
        <v>-5.3806320000000003</v>
      </c>
      <c r="D18" s="10" t="s">
        <v>29</v>
      </c>
      <c r="E18" s="30" t="s">
        <v>747</v>
      </c>
      <c r="F18" s="10">
        <v>55.013437000000003</v>
      </c>
      <c r="G18" s="10" t="s">
        <v>239</v>
      </c>
      <c r="H18" s="30" t="s">
        <v>920</v>
      </c>
      <c r="I18" s="8">
        <v>23.161999999999999</v>
      </c>
      <c r="J18" s="10">
        <v>-5.3807530000000003</v>
      </c>
      <c r="K18" s="10" t="s">
        <v>446</v>
      </c>
      <c r="L18" s="38" t="s">
        <v>1204</v>
      </c>
      <c r="M18" s="18">
        <v>55.013395000000003</v>
      </c>
      <c r="N18" s="22" t="s">
        <v>596</v>
      </c>
      <c r="O18" s="31" t="s">
        <v>1162</v>
      </c>
      <c r="P18" s="20">
        <v>2</v>
      </c>
      <c r="Q18" s="9">
        <f t="shared" si="0"/>
        <v>9.0000000000003411</v>
      </c>
      <c r="R18" s="13">
        <f t="shared" si="2"/>
        <v>18.000000000000682</v>
      </c>
      <c r="S18" s="13">
        <f t="shared" si="1"/>
        <v>23.400000000000887</v>
      </c>
      <c r="T18" s="13" t="s">
        <v>1313</v>
      </c>
    </row>
    <row r="19" spans="1:20" customFormat="1" x14ac:dyDescent="0.25">
      <c r="A19" s="12">
        <v>10</v>
      </c>
      <c r="B19" s="7">
        <v>23.177</v>
      </c>
      <c r="C19" s="10">
        <v>-5.3809529999999999</v>
      </c>
      <c r="D19" s="10" t="s">
        <v>30</v>
      </c>
      <c r="E19" s="30" t="s">
        <v>748</v>
      </c>
      <c r="F19" s="10">
        <v>55.013325000000002</v>
      </c>
      <c r="G19" s="10" t="s">
        <v>240</v>
      </c>
      <c r="H19" s="30" t="s">
        <v>1162</v>
      </c>
      <c r="I19" s="8">
        <v>23.202000000000002</v>
      </c>
      <c r="J19" s="10">
        <v>-5.3812860000000002</v>
      </c>
      <c r="K19" s="10" t="s">
        <v>447</v>
      </c>
      <c r="L19" s="38" t="s">
        <v>1205</v>
      </c>
      <c r="M19" s="18">
        <v>55.013207999999899</v>
      </c>
      <c r="N19" s="22" t="s">
        <v>597</v>
      </c>
      <c r="O19" s="31" t="s">
        <v>1073</v>
      </c>
      <c r="P19" s="20">
        <v>2</v>
      </c>
      <c r="Q19" s="9">
        <f t="shared" si="0"/>
        <v>25.000000000002132</v>
      </c>
      <c r="R19" s="13">
        <f t="shared" si="2"/>
        <v>50.000000000004263</v>
      </c>
      <c r="S19" s="13">
        <f t="shared" si="1"/>
        <v>65.000000000005542</v>
      </c>
      <c r="T19" s="13" t="s">
        <v>1313</v>
      </c>
    </row>
    <row r="20" spans="1:20" customFormat="1" x14ac:dyDescent="0.25">
      <c r="A20" s="12">
        <v>11</v>
      </c>
      <c r="B20" s="7">
        <v>23.318999999999999</v>
      </c>
      <c r="C20" s="10">
        <v>-5.3828399999999998</v>
      </c>
      <c r="D20" s="10" t="s">
        <v>31</v>
      </c>
      <c r="E20" s="30" t="s">
        <v>749</v>
      </c>
      <c r="F20" s="10">
        <v>55.012653999999898</v>
      </c>
      <c r="G20" s="10" t="s">
        <v>241</v>
      </c>
      <c r="H20" s="30" t="s">
        <v>921</v>
      </c>
      <c r="I20" s="8">
        <v>23.379000000000001</v>
      </c>
      <c r="J20" s="10">
        <v>-5.383629</v>
      </c>
      <c r="K20" s="10" t="s">
        <v>448</v>
      </c>
      <c r="L20" s="38" t="s">
        <v>1206</v>
      </c>
      <c r="M20" s="18">
        <v>55.012362000000003</v>
      </c>
      <c r="N20" s="22" t="s">
        <v>598</v>
      </c>
      <c r="O20" s="31" t="s">
        <v>922</v>
      </c>
      <c r="P20" s="20">
        <v>2</v>
      </c>
      <c r="Q20" s="9">
        <f t="shared" si="0"/>
        <v>60.000000000002274</v>
      </c>
      <c r="R20" s="13">
        <f t="shared" si="2"/>
        <v>120.00000000000455</v>
      </c>
      <c r="S20" s="13">
        <f t="shared" si="1"/>
        <v>156.00000000000591</v>
      </c>
      <c r="T20" s="13" t="s">
        <v>1313</v>
      </c>
    </row>
    <row r="21" spans="1:20" customFormat="1" x14ac:dyDescent="0.25">
      <c r="A21" s="12">
        <v>11</v>
      </c>
      <c r="B21" s="7">
        <v>23.395</v>
      </c>
      <c r="C21" s="10">
        <v>-5.3838429999999997</v>
      </c>
      <c r="D21" s="10" t="s">
        <v>32</v>
      </c>
      <c r="E21" s="30" t="s">
        <v>750</v>
      </c>
      <c r="F21" s="10">
        <v>55.012287999999899</v>
      </c>
      <c r="G21" s="10" t="s">
        <v>242</v>
      </c>
      <c r="H21" s="30" t="s">
        <v>922</v>
      </c>
      <c r="I21" s="8">
        <v>23.446000000000002</v>
      </c>
      <c r="J21" s="10">
        <v>-5.3845219999999996</v>
      </c>
      <c r="K21" s="10" t="s">
        <v>449</v>
      </c>
      <c r="L21" s="38" t="s">
        <v>1207</v>
      </c>
      <c r="M21" s="18">
        <v>55.012048</v>
      </c>
      <c r="N21" s="22" t="s">
        <v>599</v>
      </c>
      <c r="O21" s="31" t="s">
        <v>1074</v>
      </c>
      <c r="P21" s="20">
        <v>2</v>
      </c>
      <c r="Q21" s="9">
        <f t="shared" si="0"/>
        <v>51.000000000001933</v>
      </c>
      <c r="R21" s="13">
        <f t="shared" si="2"/>
        <v>102.00000000000387</v>
      </c>
      <c r="S21" s="13">
        <f t="shared" si="1"/>
        <v>132.60000000000502</v>
      </c>
      <c r="T21" s="13" t="s">
        <v>1313</v>
      </c>
    </row>
    <row r="22" spans="1:20" customFormat="1" x14ac:dyDescent="0.25">
      <c r="A22" s="12">
        <v>12</v>
      </c>
      <c r="B22" s="7">
        <v>23.972000000000001</v>
      </c>
      <c r="C22" s="10">
        <v>-5.3913599999999997</v>
      </c>
      <c r="D22" s="10" t="s">
        <v>33</v>
      </c>
      <c r="E22" s="30" t="s">
        <v>751</v>
      </c>
      <c r="F22" s="10">
        <v>55.009466000000003</v>
      </c>
      <c r="G22" s="10" t="s">
        <v>243</v>
      </c>
      <c r="H22" s="30" t="s">
        <v>923</v>
      </c>
      <c r="I22" s="8">
        <v>23.986000000000001</v>
      </c>
      <c r="J22" s="10">
        <v>-5.391559</v>
      </c>
      <c r="K22" s="10" t="s">
        <v>450</v>
      </c>
      <c r="L22" s="38" t="s">
        <v>1208</v>
      </c>
      <c r="M22" s="18">
        <v>55.009413000000002</v>
      </c>
      <c r="N22" s="22" t="s">
        <v>600</v>
      </c>
      <c r="O22" s="31" t="s">
        <v>924</v>
      </c>
      <c r="P22" s="20">
        <v>2</v>
      </c>
      <c r="Q22" s="9">
        <f t="shared" si="0"/>
        <v>13.999999999999346</v>
      </c>
      <c r="R22" s="13">
        <f t="shared" si="2"/>
        <v>27.999999999998693</v>
      </c>
      <c r="S22" s="13">
        <f t="shared" si="1"/>
        <v>36.3999999999983</v>
      </c>
      <c r="T22" s="13" t="s">
        <v>1313</v>
      </c>
    </row>
    <row r="23" spans="1:20" customFormat="1" x14ac:dyDescent="0.25">
      <c r="A23" s="12">
        <v>12</v>
      </c>
      <c r="B23" s="7">
        <v>23.997</v>
      </c>
      <c r="C23" s="10">
        <v>-5.3917149999999996</v>
      </c>
      <c r="D23" s="10" t="s">
        <v>34</v>
      </c>
      <c r="E23" s="30" t="s">
        <v>1135</v>
      </c>
      <c r="F23" s="10">
        <v>55.0093719999999</v>
      </c>
      <c r="G23" s="10" t="s">
        <v>244</v>
      </c>
      <c r="H23" s="30" t="s">
        <v>924</v>
      </c>
      <c r="I23" s="8">
        <v>24.003</v>
      </c>
      <c r="J23" s="10">
        <v>-5.3917999999999999</v>
      </c>
      <c r="K23" s="10" t="s">
        <v>451</v>
      </c>
      <c r="L23" s="38" t="s">
        <v>1209</v>
      </c>
      <c r="M23" s="18">
        <v>55.009349999999898</v>
      </c>
      <c r="N23" s="22" t="s">
        <v>601</v>
      </c>
      <c r="O23" s="31" t="s">
        <v>924</v>
      </c>
      <c r="P23" s="20">
        <v>2</v>
      </c>
      <c r="Q23" s="9">
        <f t="shared" si="0"/>
        <v>6.0000000000002274</v>
      </c>
      <c r="R23" s="13">
        <f t="shared" si="2"/>
        <v>12.000000000000455</v>
      </c>
      <c r="S23" s="13">
        <f t="shared" si="1"/>
        <v>15.600000000000591</v>
      </c>
      <c r="T23" s="13" t="s">
        <v>1313</v>
      </c>
    </row>
    <row r="24" spans="1:20" customFormat="1" x14ac:dyDescent="0.25">
      <c r="A24" s="12">
        <v>13</v>
      </c>
      <c r="B24" s="7">
        <v>24.148</v>
      </c>
      <c r="C24" s="10">
        <v>-5.3934490000000004</v>
      </c>
      <c r="D24" s="10" t="s">
        <v>35</v>
      </c>
      <c r="E24" s="30" t="s">
        <v>752</v>
      </c>
      <c r="F24" s="10">
        <v>55.008487000000002</v>
      </c>
      <c r="G24" s="10" t="s">
        <v>245</v>
      </c>
      <c r="H24" s="30" t="s">
        <v>925</v>
      </c>
      <c r="I24" s="8">
        <v>24.306999999999999</v>
      </c>
      <c r="J24" s="10">
        <v>-5.3956410000000004</v>
      </c>
      <c r="K24" s="10" t="s">
        <v>452</v>
      </c>
      <c r="L24" s="38" t="s">
        <v>1210</v>
      </c>
      <c r="M24" s="18">
        <v>55.007814000000003</v>
      </c>
      <c r="N24" s="22" t="s">
        <v>602</v>
      </c>
      <c r="O24" s="31" t="s">
        <v>926</v>
      </c>
      <c r="P24" s="20">
        <v>2</v>
      </c>
      <c r="Q24" s="9">
        <f t="shared" si="0"/>
        <v>158.99999999999892</v>
      </c>
      <c r="R24" s="13">
        <f t="shared" si="2"/>
        <v>317.99999999999784</v>
      </c>
      <c r="S24" s="13">
        <f t="shared" si="1"/>
        <v>413.39999999999719</v>
      </c>
      <c r="T24" s="13" t="s">
        <v>1313</v>
      </c>
    </row>
    <row r="25" spans="1:20" customFormat="1" x14ac:dyDescent="0.25">
      <c r="A25" s="12">
        <v>13</v>
      </c>
      <c r="B25" s="7">
        <v>24.32</v>
      </c>
      <c r="C25" s="10">
        <v>-5.3958149999999998</v>
      </c>
      <c r="D25" s="10" t="s">
        <v>36</v>
      </c>
      <c r="E25" s="30" t="s">
        <v>753</v>
      </c>
      <c r="F25" s="10">
        <v>55.007753999999899</v>
      </c>
      <c r="G25" s="10" t="s">
        <v>246</v>
      </c>
      <c r="H25" s="30" t="s">
        <v>926</v>
      </c>
      <c r="I25" s="8">
        <v>24.332000000000001</v>
      </c>
      <c r="J25" s="10">
        <v>-5.395975</v>
      </c>
      <c r="K25" s="10" t="s">
        <v>453</v>
      </c>
      <c r="L25" s="38" t="s">
        <v>1211</v>
      </c>
      <c r="M25" s="18">
        <v>55.007697999999898</v>
      </c>
      <c r="N25" s="22" t="s">
        <v>603</v>
      </c>
      <c r="O25" s="31" t="s">
        <v>927</v>
      </c>
      <c r="P25" s="20">
        <v>2</v>
      </c>
      <c r="Q25" s="9">
        <f t="shared" si="0"/>
        <v>12.000000000000455</v>
      </c>
      <c r="R25" s="13">
        <f t="shared" si="2"/>
        <v>24.000000000000909</v>
      </c>
      <c r="S25" s="13">
        <f t="shared" si="1"/>
        <v>31.200000000001182</v>
      </c>
      <c r="T25" s="13" t="s">
        <v>1313</v>
      </c>
    </row>
    <row r="26" spans="1:20" customFormat="1" x14ac:dyDescent="0.25">
      <c r="A26" s="12">
        <v>13</v>
      </c>
      <c r="B26" s="7">
        <v>24.343</v>
      </c>
      <c r="C26" s="10">
        <v>-5.396115</v>
      </c>
      <c r="D26" s="10" t="s">
        <v>37</v>
      </c>
      <c r="E26" s="30" t="s">
        <v>754</v>
      </c>
      <c r="F26" s="10">
        <v>55.007641</v>
      </c>
      <c r="G26" s="10" t="s">
        <v>247</v>
      </c>
      <c r="H26" s="30" t="s">
        <v>927</v>
      </c>
      <c r="I26" s="8">
        <v>24.350999999999999</v>
      </c>
      <c r="J26" s="10">
        <v>-5.396217</v>
      </c>
      <c r="K26" s="10" t="s">
        <v>454</v>
      </c>
      <c r="L26" s="38" t="s">
        <v>754</v>
      </c>
      <c r="M26" s="18">
        <v>55.0075989999999</v>
      </c>
      <c r="N26" s="22" t="s">
        <v>604</v>
      </c>
      <c r="O26" s="31" t="s">
        <v>927</v>
      </c>
      <c r="P26" s="20">
        <v>2</v>
      </c>
      <c r="Q26" s="9">
        <f t="shared" si="0"/>
        <v>7.9999999999991189</v>
      </c>
      <c r="R26" s="13">
        <f t="shared" si="2"/>
        <v>15.999999999998238</v>
      </c>
      <c r="S26" s="13">
        <f t="shared" si="1"/>
        <v>20.799999999997709</v>
      </c>
      <c r="T26" s="13" t="s">
        <v>1313</v>
      </c>
    </row>
    <row r="27" spans="1:20" customFormat="1" x14ac:dyDescent="0.25">
      <c r="A27" s="12">
        <v>14</v>
      </c>
      <c r="B27" s="7">
        <v>24.411999999999999</v>
      </c>
      <c r="C27" s="10">
        <v>-5.3970190000000002</v>
      </c>
      <c r="D27" s="10" t="s">
        <v>38</v>
      </c>
      <c r="E27" s="30" t="s">
        <v>755</v>
      </c>
      <c r="F27" s="10">
        <v>55.007303999999898</v>
      </c>
      <c r="G27" s="10" t="s">
        <v>248</v>
      </c>
      <c r="H27" s="30" t="s">
        <v>928</v>
      </c>
      <c r="I27" s="8">
        <v>24.420999999999999</v>
      </c>
      <c r="J27" s="10">
        <v>-5.3971479999999996</v>
      </c>
      <c r="K27" s="10" t="s">
        <v>455</v>
      </c>
      <c r="L27" s="38" t="s">
        <v>1212</v>
      </c>
      <c r="M27" s="18">
        <v>55.007271000000003</v>
      </c>
      <c r="N27" s="22" t="s">
        <v>605</v>
      </c>
      <c r="O27" s="31" t="s">
        <v>928</v>
      </c>
      <c r="P27" s="20">
        <v>2</v>
      </c>
      <c r="Q27" s="9">
        <f t="shared" si="0"/>
        <v>9.0000000000003411</v>
      </c>
      <c r="R27" s="13">
        <f t="shared" si="2"/>
        <v>18.000000000000682</v>
      </c>
      <c r="S27" s="13">
        <f t="shared" si="1"/>
        <v>23.400000000000887</v>
      </c>
      <c r="T27" s="13" t="s">
        <v>1313</v>
      </c>
    </row>
    <row r="28" spans="1:20" customFormat="1" x14ac:dyDescent="0.25">
      <c r="A28" s="12">
        <v>14</v>
      </c>
      <c r="B28" s="7">
        <v>24.434999999999999</v>
      </c>
      <c r="C28" s="10">
        <v>-5.397348</v>
      </c>
      <c r="D28" s="10" t="s">
        <v>39</v>
      </c>
      <c r="E28" s="30" t="s">
        <v>756</v>
      </c>
      <c r="F28" s="10">
        <v>55.007219999999897</v>
      </c>
      <c r="G28" s="10" t="s">
        <v>249</v>
      </c>
      <c r="H28" s="30" t="s">
        <v>929</v>
      </c>
      <c r="I28" s="8">
        <v>24.445</v>
      </c>
      <c r="J28" s="10">
        <v>-5.3974909999999996</v>
      </c>
      <c r="K28" s="10" t="s">
        <v>456</v>
      </c>
      <c r="L28" s="38" t="s">
        <v>1213</v>
      </c>
      <c r="M28" s="18">
        <v>55.007184000000002</v>
      </c>
      <c r="N28" s="22" t="s">
        <v>606</v>
      </c>
      <c r="O28" s="31" t="s">
        <v>929</v>
      </c>
      <c r="P28" s="20">
        <v>2</v>
      </c>
      <c r="Q28" s="9">
        <f t="shared" si="0"/>
        <v>10.000000000001563</v>
      </c>
      <c r="R28" s="13">
        <f t="shared" si="2"/>
        <v>20.000000000003126</v>
      </c>
      <c r="S28" s="13">
        <f t="shared" si="1"/>
        <v>26.000000000004064</v>
      </c>
      <c r="T28" s="13" t="s">
        <v>1313</v>
      </c>
    </row>
    <row r="29" spans="1:20" customFormat="1" x14ac:dyDescent="0.25">
      <c r="A29" s="12">
        <v>14</v>
      </c>
      <c r="B29" s="7">
        <v>24.459</v>
      </c>
      <c r="C29" s="10">
        <v>-5.397691</v>
      </c>
      <c r="D29" s="10" t="s">
        <v>40</v>
      </c>
      <c r="E29" s="30" t="s">
        <v>757</v>
      </c>
      <c r="F29" s="10">
        <v>55.007133000000003</v>
      </c>
      <c r="G29" s="10" t="s">
        <v>250</v>
      </c>
      <c r="H29" s="30" t="s">
        <v>929</v>
      </c>
      <c r="I29" s="8">
        <v>24.477</v>
      </c>
      <c r="J29" s="10">
        <v>-5.3979480000000004</v>
      </c>
      <c r="K29" s="10" t="s">
        <v>457</v>
      </c>
      <c r="L29" s="38" t="s">
        <v>1214</v>
      </c>
      <c r="M29" s="18">
        <v>55.0070669999999</v>
      </c>
      <c r="N29" s="22" t="s">
        <v>607</v>
      </c>
      <c r="O29" s="31" t="s">
        <v>1075</v>
      </c>
      <c r="P29" s="20">
        <v>2</v>
      </c>
      <c r="Q29" s="9">
        <f t="shared" si="0"/>
        <v>18.000000000000682</v>
      </c>
      <c r="R29" s="13">
        <f t="shared" si="2"/>
        <v>36.000000000001364</v>
      </c>
      <c r="S29" s="13">
        <f t="shared" si="1"/>
        <v>46.800000000001774</v>
      </c>
      <c r="T29" s="13" t="s">
        <v>1313</v>
      </c>
    </row>
    <row r="30" spans="1:20" customFormat="1" x14ac:dyDescent="0.25">
      <c r="A30" s="12">
        <v>15</v>
      </c>
      <c r="B30" s="7">
        <v>24.544</v>
      </c>
      <c r="C30" s="10">
        <v>-5.3988940000000003</v>
      </c>
      <c r="D30" s="10" t="s">
        <v>41</v>
      </c>
      <c r="E30" s="30" t="s">
        <v>758</v>
      </c>
      <c r="F30" s="10">
        <v>55.006811999999897</v>
      </c>
      <c r="G30" s="10" t="s">
        <v>251</v>
      </c>
      <c r="H30" s="30" t="s">
        <v>930</v>
      </c>
      <c r="I30" s="8">
        <v>24.562999999999999</v>
      </c>
      <c r="J30" s="10">
        <v>-5.3991220000000002</v>
      </c>
      <c r="K30" s="10" t="s">
        <v>458</v>
      </c>
      <c r="L30" s="38" t="s">
        <v>1215</v>
      </c>
      <c r="M30" s="18">
        <v>55.006701999999898</v>
      </c>
      <c r="N30" s="22" t="s">
        <v>608</v>
      </c>
      <c r="O30" s="31" t="s">
        <v>1178</v>
      </c>
      <c r="P30" s="20">
        <v>2</v>
      </c>
      <c r="Q30" s="9">
        <f t="shared" si="0"/>
        <v>18.999999999998352</v>
      </c>
      <c r="R30" s="13">
        <f t="shared" si="2"/>
        <v>37.999999999996703</v>
      </c>
      <c r="S30" s="13">
        <f t="shared" si="1"/>
        <v>49.399999999995714</v>
      </c>
      <c r="T30" s="13" t="s">
        <v>1313</v>
      </c>
    </row>
    <row r="31" spans="1:20" customFormat="1" x14ac:dyDescent="0.25">
      <c r="A31" s="12">
        <v>16</v>
      </c>
      <c r="B31" s="7">
        <v>24.585000000000001</v>
      </c>
      <c r="C31" s="10">
        <v>-5.3993739999999999</v>
      </c>
      <c r="D31" s="10" t="s">
        <v>42</v>
      </c>
      <c r="E31" s="30" t="s">
        <v>759</v>
      </c>
      <c r="F31" s="10">
        <v>55.006568000000001</v>
      </c>
      <c r="G31" s="10" t="s">
        <v>252</v>
      </c>
      <c r="H31" s="30" t="s">
        <v>931</v>
      </c>
      <c r="I31" s="8">
        <v>24.623999999999999</v>
      </c>
      <c r="J31" s="10">
        <v>-5.3998179999999998</v>
      </c>
      <c r="K31" s="10" t="s">
        <v>459</v>
      </c>
      <c r="L31" s="38" t="s">
        <v>1216</v>
      </c>
      <c r="M31" s="18">
        <v>55.006328000000003</v>
      </c>
      <c r="N31" s="22" t="s">
        <v>609</v>
      </c>
      <c r="O31" s="31" t="s">
        <v>1076</v>
      </c>
      <c r="P31" s="20">
        <v>2</v>
      </c>
      <c r="Q31" s="9">
        <f t="shared" si="0"/>
        <v>38.999999999997925</v>
      </c>
      <c r="R31" s="13">
        <f t="shared" si="2"/>
        <v>77.99999999999585</v>
      </c>
      <c r="S31" s="13">
        <f t="shared" si="1"/>
        <v>101.39999999999461</v>
      </c>
      <c r="T31" s="13" t="s">
        <v>1313</v>
      </c>
    </row>
    <row r="32" spans="1:20" customFormat="1" x14ac:dyDescent="0.25">
      <c r="A32" s="12">
        <v>17</v>
      </c>
      <c r="B32" s="7">
        <v>24.658999999999999</v>
      </c>
      <c r="C32" s="10">
        <v>-5.4002090000000003</v>
      </c>
      <c r="D32" s="10" t="s">
        <v>43</v>
      </c>
      <c r="E32" s="30" t="s">
        <v>760</v>
      </c>
      <c r="F32" s="10">
        <v>55.006107999999898</v>
      </c>
      <c r="G32" s="10" t="s">
        <v>253</v>
      </c>
      <c r="H32" s="30" t="s">
        <v>932</v>
      </c>
      <c r="I32" s="8">
        <v>24.76</v>
      </c>
      <c r="J32" s="10">
        <v>-5.4014350000000002</v>
      </c>
      <c r="K32" s="10" t="s">
        <v>460</v>
      </c>
      <c r="L32" s="38" t="s">
        <v>1217</v>
      </c>
      <c r="M32" s="18">
        <v>55.0055499999999</v>
      </c>
      <c r="N32" s="22" t="s">
        <v>610</v>
      </c>
      <c r="O32" s="31" t="s">
        <v>1077</v>
      </c>
      <c r="P32" s="20">
        <v>2</v>
      </c>
      <c r="Q32" s="9">
        <f t="shared" si="0"/>
        <v>101.00000000000264</v>
      </c>
      <c r="R32" s="13">
        <f t="shared" si="2"/>
        <v>202.00000000000529</v>
      </c>
      <c r="S32" s="13">
        <f t="shared" si="1"/>
        <v>262.6000000000069</v>
      </c>
      <c r="T32" s="13" t="s">
        <v>1313</v>
      </c>
    </row>
    <row r="33" spans="1:20" customFormat="1" x14ac:dyDescent="0.25">
      <c r="A33" s="12">
        <v>18</v>
      </c>
      <c r="B33" s="7">
        <v>24.794</v>
      </c>
      <c r="C33" s="10">
        <v>-5.4019029999999999</v>
      </c>
      <c r="D33" s="10" t="s">
        <v>44</v>
      </c>
      <c r="E33" s="30" t="s">
        <v>761</v>
      </c>
      <c r="F33" s="10">
        <v>55.005405000000003</v>
      </c>
      <c r="G33" s="10" t="s">
        <v>254</v>
      </c>
      <c r="H33" s="30" t="s">
        <v>933</v>
      </c>
      <c r="I33" s="8">
        <v>24.824000000000002</v>
      </c>
      <c r="J33" s="10">
        <v>-5.402323</v>
      </c>
      <c r="K33" s="10" t="s">
        <v>461</v>
      </c>
      <c r="L33" s="38" t="s">
        <v>1218</v>
      </c>
      <c r="M33" s="18">
        <v>55.005285999999899</v>
      </c>
      <c r="N33" s="22" t="s">
        <v>611</v>
      </c>
      <c r="O33" s="31" t="s">
        <v>933</v>
      </c>
      <c r="P33" s="20">
        <v>2</v>
      </c>
      <c r="Q33" s="9">
        <f t="shared" si="0"/>
        <v>30.000000000001137</v>
      </c>
      <c r="R33" s="13">
        <f t="shared" si="2"/>
        <v>60.000000000002274</v>
      </c>
      <c r="S33" s="13">
        <f t="shared" si="1"/>
        <v>78.000000000002956</v>
      </c>
      <c r="T33" s="13" t="s">
        <v>1313</v>
      </c>
    </row>
    <row r="34" spans="1:20" customFormat="1" x14ac:dyDescent="0.25">
      <c r="A34" s="12">
        <v>18</v>
      </c>
      <c r="B34" s="7">
        <v>24.832000000000001</v>
      </c>
      <c r="C34" s="10">
        <v>-5.4024369999999999</v>
      </c>
      <c r="D34" s="10" t="s">
        <v>45</v>
      </c>
      <c r="E34" s="30" t="s">
        <v>762</v>
      </c>
      <c r="F34" s="10">
        <v>55.005256000000003</v>
      </c>
      <c r="G34" s="10" t="s">
        <v>255</v>
      </c>
      <c r="H34" s="30" t="s">
        <v>933</v>
      </c>
      <c r="I34" s="8">
        <v>24.844000000000001</v>
      </c>
      <c r="J34" s="10">
        <v>-5.4026069999999997</v>
      </c>
      <c r="K34" s="10" t="s">
        <v>462</v>
      </c>
      <c r="L34" s="38" t="s">
        <v>1219</v>
      </c>
      <c r="M34" s="18">
        <v>55.005211000000003</v>
      </c>
      <c r="N34" s="22" t="s">
        <v>612</v>
      </c>
      <c r="O34" s="31" t="s">
        <v>934</v>
      </c>
      <c r="P34" s="20">
        <v>2</v>
      </c>
      <c r="Q34" s="9">
        <f t="shared" ref="Q34:Q65" si="3">(I34-B34)*1000</f>
        <v>12.000000000000455</v>
      </c>
      <c r="R34" s="13">
        <f t="shared" si="2"/>
        <v>24.000000000000909</v>
      </c>
      <c r="S34" s="13">
        <f t="shared" si="1"/>
        <v>31.200000000001182</v>
      </c>
      <c r="T34" s="13" t="s">
        <v>1313</v>
      </c>
    </row>
    <row r="35" spans="1:20" customFormat="1" x14ac:dyDescent="0.25">
      <c r="A35" s="12">
        <v>18</v>
      </c>
      <c r="B35" s="7">
        <v>24.863</v>
      </c>
      <c r="C35" s="10">
        <v>-5.4028770000000002</v>
      </c>
      <c r="D35" s="10" t="s">
        <v>46</v>
      </c>
      <c r="E35" s="30" t="s">
        <v>763</v>
      </c>
      <c r="F35" s="10">
        <v>55.005139</v>
      </c>
      <c r="G35" s="10" t="s">
        <v>256</v>
      </c>
      <c r="H35" s="30" t="s">
        <v>934</v>
      </c>
      <c r="I35" s="8">
        <v>24.888000000000002</v>
      </c>
      <c r="J35" s="10">
        <v>-5.403232</v>
      </c>
      <c r="K35" s="10" t="s">
        <v>463</v>
      </c>
      <c r="L35" s="38" t="s">
        <v>1220</v>
      </c>
      <c r="M35" s="18">
        <v>55.005045000000003</v>
      </c>
      <c r="N35" s="22" t="s">
        <v>613</v>
      </c>
      <c r="O35" s="31" t="s">
        <v>1179</v>
      </c>
      <c r="P35" s="20">
        <v>2</v>
      </c>
      <c r="Q35" s="9">
        <f t="shared" si="3"/>
        <v>25.000000000002132</v>
      </c>
      <c r="R35" s="13">
        <f t="shared" si="2"/>
        <v>50.000000000004263</v>
      </c>
      <c r="S35" s="13">
        <f t="shared" si="1"/>
        <v>65.000000000005542</v>
      </c>
      <c r="T35" s="13" t="s">
        <v>1313</v>
      </c>
    </row>
    <row r="36" spans="1:20" customFormat="1" x14ac:dyDescent="0.25">
      <c r="A36" s="12">
        <v>19</v>
      </c>
      <c r="B36" s="7">
        <v>24.965</v>
      </c>
      <c r="C36" s="10">
        <v>-5.4043239999999999</v>
      </c>
      <c r="D36" s="10" t="s">
        <v>47</v>
      </c>
      <c r="E36" s="30" t="s">
        <v>764</v>
      </c>
      <c r="F36" s="10">
        <v>55.004755000000003</v>
      </c>
      <c r="G36" s="10" t="s">
        <v>257</v>
      </c>
      <c r="H36" s="30" t="s">
        <v>935</v>
      </c>
      <c r="I36" s="8">
        <v>24.981999999999999</v>
      </c>
      <c r="J36" s="10">
        <v>-5.404566</v>
      </c>
      <c r="K36" s="10" t="s">
        <v>464</v>
      </c>
      <c r="L36" s="38" t="s">
        <v>1221</v>
      </c>
      <c r="M36" s="18">
        <v>55.004691000000001</v>
      </c>
      <c r="N36" s="22" t="s">
        <v>614</v>
      </c>
      <c r="O36" s="31" t="s">
        <v>1078</v>
      </c>
      <c r="P36" s="20">
        <v>2</v>
      </c>
      <c r="Q36" s="9">
        <f t="shared" si="3"/>
        <v>16.99999999999946</v>
      </c>
      <c r="R36" s="13">
        <f t="shared" si="2"/>
        <v>33.99999999999892</v>
      </c>
      <c r="S36" s="13">
        <f t="shared" si="1"/>
        <v>44.199999999998596</v>
      </c>
      <c r="T36" s="13" t="s">
        <v>1313</v>
      </c>
    </row>
    <row r="37" spans="1:20" customFormat="1" x14ac:dyDescent="0.25">
      <c r="A37" s="12">
        <v>20</v>
      </c>
      <c r="B37" s="7">
        <v>25.065000000000001</v>
      </c>
      <c r="C37" s="10">
        <v>-5.405761</v>
      </c>
      <c r="D37" s="10" t="s">
        <v>48</v>
      </c>
      <c r="E37" s="30" t="s">
        <v>765</v>
      </c>
      <c r="F37" s="10">
        <v>55.004401999999899</v>
      </c>
      <c r="G37" s="10" t="s">
        <v>258</v>
      </c>
      <c r="H37" s="30" t="s">
        <v>936</v>
      </c>
      <c r="I37" s="8">
        <v>25.088999999999999</v>
      </c>
      <c r="J37" s="10">
        <v>-5.4061199999999996</v>
      </c>
      <c r="K37" s="10" t="s">
        <v>465</v>
      </c>
      <c r="L37" s="38" t="s">
        <v>1222</v>
      </c>
      <c r="M37" s="18">
        <v>55.0043399999999</v>
      </c>
      <c r="N37" s="22" t="s">
        <v>615</v>
      </c>
      <c r="O37" s="31" t="s">
        <v>936</v>
      </c>
      <c r="P37" s="20">
        <v>2</v>
      </c>
      <c r="Q37" s="9">
        <f t="shared" si="3"/>
        <v>23.999999999997357</v>
      </c>
      <c r="R37" s="13">
        <f t="shared" si="2"/>
        <v>47.999999999994714</v>
      </c>
      <c r="S37" s="13">
        <f t="shared" si="1"/>
        <v>62.399999999993128</v>
      </c>
      <c r="T37" s="13" t="s">
        <v>1313</v>
      </c>
    </row>
    <row r="38" spans="1:20" customFormat="1" x14ac:dyDescent="0.25">
      <c r="A38" s="12">
        <v>21</v>
      </c>
      <c r="B38" s="7">
        <v>25.106000000000002</v>
      </c>
      <c r="C38" s="10">
        <v>-5.4063739999999996</v>
      </c>
      <c r="D38" s="10" t="s">
        <v>49</v>
      </c>
      <c r="E38" s="30" t="s">
        <v>766</v>
      </c>
      <c r="F38" s="10">
        <v>55.0042949999999</v>
      </c>
      <c r="G38" s="10" t="s">
        <v>259</v>
      </c>
      <c r="H38" s="30" t="s">
        <v>936</v>
      </c>
      <c r="I38" s="8">
        <v>25.12</v>
      </c>
      <c r="J38" s="10">
        <v>-5.4065830000000004</v>
      </c>
      <c r="K38" s="10" t="s">
        <v>466</v>
      </c>
      <c r="L38" s="38" t="s">
        <v>1223</v>
      </c>
      <c r="M38" s="18">
        <v>55.004258999999898</v>
      </c>
      <c r="N38" s="22" t="s">
        <v>616</v>
      </c>
      <c r="O38" s="31" t="s">
        <v>936</v>
      </c>
      <c r="P38" s="20">
        <v>2</v>
      </c>
      <c r="Q38" s="9">
        <f t="shared" si="3"/>
        <v>13.999999999999346</v>
      </c>
      <c r="R38" s="13">
        <f t="shared" si="2"/>
        <v>27.999999999998693</v>
      </c>
      <c r="S38" s="13">
        <f t="shared" si="1"/>
        <v>36.3999999999983</v>
      </c>
      <c r="T38" s="13" t="s">
        <v>1313</v>
      </c>
    </row>
    <row r="39" spans="1:20" customFormat="1" x14ac:dyDescent="0.25">
      <c r="A39" s="12">
        <v>21</v>
      </c>
      <c r="B39" s="7">
        <v>25.138000000000002</v>
      </c>
      <c r="C39" s="10">
        <v>-5.4068420000000001</v>
      </c>
      <c r="D39" s="10" t="s">
        <v>50</v>
      </c>
      <c r="E39" s="30" t="s">
        <v>767</v>
      </c>
      <c r="F39" s="10">
        <v>55.004196999999898</v>
      </c>
      <c r="G39" s="10" t="s">
        <v>260</v>
      </c>
      <c r="H39" s="30" t="s">
        <v>937</v>
      </c>
      <c r="I39" s="8">
        <v>25.166</v>
      </c>
      <c r="J39" s="10">
        <v>-5.4072319999999996</v>
      </c>
      <c r="K39" s="10" t="s">
        <v>467</v>
      </c>
      <c r="L39" s="38" t="s">
        <v>1224</v>
      </c>
      <c r="M39" s="18">
        <v>55.004083000000001</v>
      </c>
      <c r="N39" s="22" t="s">
        <v>617</v>
      </c>
      <c r="O39" s="31" t="s">
        <v>938</v>
      </c>
      <c r="P39" s="20">
        <v>2</v>
      </c>
      <c r="Q39" s="9">
        <f t="shared" si="3"/>
        <v>27.999999999998693</v>
      </c>
      <c r="R39" s="13">
        <f t="shared" si="2"/>
        <v>55.999999999997385</v>
      </c>
      <c r="S39" s="13">
        <f t="shared" si="1"/>
        <v>72.799999999996601</v>
      </c>
      <c r="T39" s="13" t="s">
        <v>1313</v>
      </c>
    </row>
    <row r="40" spans="1:20" customFormat="1" x14ac:dyDescent="0.25">
      <c r="A40" s="12">
        <v>22</v>
      </c>
      <c r="B40" s="7">
        <v>25.206</v>
      </c>
      <c r="C40" s="10">
        <v>-5.407788</v>
      </c>
      <c r="D40" s="10" t="s">
        <v>51</v>
      </c>
      <c r="E40" s="30" t="s">
        <v>768</v>
      </c>
      <c r="F40" s="10">
        <v>55.003919000000003</v>
      </c>
      <c r="G40" s="10" t="s">
        <v>261</v>
      </c>
      <c r="H40" s="30" t="s">
        <v>938</v>
      </c>
      <c r="I40" s="8">
        <v>25.24</v>
      </c>
      <c r="J40" s="10">
        <v>-5.4082489999999996</v>
      </c>
      <c r="K40" s="10" t="s">
        <v>468</v>
      </c>
      <c r="L40" s="38" t="s">
        <v>1225</v>
      </c>
      <c r="M40" s="18">
        <v>55.003767000000003</v>
      </c>
      <c r="N40" s="22" t="s">
        <v>618</v>
      </c>
      <c r="O40" s="31" t="s">
        <v>1079</v>
      </c>
      <c r="P40" s="20">
        <v>2</v>
      </c>
      <c r="Q40" s="9">
        <f t="shared" si="3"/>
        <v>33.99999999999892</v>
      </c>
      <c r="R40" s="13">
        <f t="shared" si="2"/>
        <v>67.99999999999784</v>
      </c>
      <c r="S40" s="13">
        <f t="shared" si="1"/>
        <v>88.399999999997192</v>
      </c>
      <c r="T40" s="13" t="s">
        <v>1313</v>
      </c>
    </row>
    <row r="41" spans="1:20" customFormat="1" x14ac:dyDescent="0.25">
      <c r="A41" s="12">
        <v>23</v>
      </c>
      <c r="B41" s="7">
        <v>25.92</v>
      </c>
      <c r="C41" s="10">
        <v>-5.4171509999999996</v>
      </c>
      <c r="D41" s="10" t="s">
        <v>52</v>
      </c>
      <c r="E41" s="30" t="s">
        <v>769</v>
      </c>
      <c r="F41" s="10">
        <v>55.000439</v>
      </c>
      <c r="G41" s="10" t="s">
        <v>262</v>
      </c>
      <c r="H41" s="30" t="s">
        <v>939</v>
      </c>
      <c r="I41" s="8">
        <v>25.931000000000001</v>
      </c>
      <c r="J41" s="10">
        <v>-5.4172909999999996</v>
      </c>
      <c r="K41" s="10" t="s">
        <v>469</v>
      </c>
      <c r="L41" s="38" t="s">
        <v>1226</v>
      </c>
      <c r="M41" s="18">
        <v>55.000380999999898</v>
      </c>
      <c r="N41" s="22" t="s">
        <v>619</v>
      </c>
      <c r="O41" s="31" t="s">
        <v>1080</v>
      </c>
      <c r="P41" s="20">
        <v>2</v>
      </c>
      <c r="Q41" s="9">
        <f t="shared" si="3"/>
        <v>10.999999999999233</v>
      </c>
      <c r="R41" s="13">
        <f t="shared" si="2"/>
        <v>21.999999999998465</v>
      </c>
      <c r="S41" s="13">
        <f t="shared" si="1"/>
        <v>28.599999999998005</v>
      </c>
      <c r="T41" s="13" t="s">
        <v>1313</v>
      </c>
    </row>
    <row r="42" spans="1:20" customFormat="1" x14ac:dyDescent="0.25">
      <c r="A42" s="12">
        <v>24</v>
      </c>
      <c r="B42" s="7">
        <v>26.097000000000001</v>
      </c>
      <c r="C42" s="10">
        <v>-5.4192590000000003</v>
      </c>
      <c r="D42" s="10" t="s">
        <v>53</v>
      </c>
      <c r="E42" s="30" t="s">
        <v>770</v>
      </c>
      <c r="F42" s="10">
        <v>54.999419000000003</v>
      </c>
      <c r="G42" s="10" t="s">
        <v>263</v>
      </c>
      <c r="H42" s="30" t="s">
        <v>940</v>
      </c>
      <c r="I42" s="8">
        <v>26.164999999999999</v>
      </c>
      <c r="J42" s="10">
        <v>-5.4199669999999998</v>
      </c>
      <c r="K42" s="10" t="s">
        <v>470</v>
      </c>
      <c r="L42" s="38" t="s">
        <v>1301</v>
      </c>
      <c r="M42" s="18">
        <v>54.998963000000003</v>
      </c>
      <c r="N42" s="22" t="s">
        <v>620</v>
      </c>
      <c r="O42" s="31" t="s">
        <v>1081</v>
      </c>
      <c r="P42" s="20">
        <v>2</v>
      </c>
      <c r="Q42" s="9">
        <f t="shared" si="3"/>
        <v>67.99999999999784</v>
      </c>
      <c r="R42" s="13">
        <f t="shared" si="2"/>
        <v>135.99999999999568</v>
      </c>
      <c r="S42" s="13">
        <f t="shared" si="1"/>
        <v>176.79999999999438</v>
      </c>
      <c r="T42" s="13" t="s">
        <v>1313</v>
      </c>
    </row>
    <row r="43" spans="1:20" customFormat="1" x14ac:dyDescent="0.25">
      <c r="A43" s="12">
        <v>25</v>
      </c>
      <c r="B43" s="7">
        <v>26.19</v>
      </c>
      <c r="C43" s="10">
        <v>-5.4202269999999997</v>
      </c>
      <c r="D43" s="10" t="s">
        <v>54</v>
      </c>
      <c r="E43" s="30" t="s">
        <v>771</v>
      </c>
      <c r="F43" s="10">
        <v>54.998795999999899</v>
      </c>
      <c r="G43" s="10" t="s">
        <v>264</v>
      </c>
      <c r="H43" s="30" t="s">
        <v>941</v>
      </c>
      <c r="I43" s="8">
        <v>26.248000000000001</v>
      </c>
      <c r="J43" s="10">
        <v>-5.4208309999999997</v>
      </c>
      <c r="K43" s="10" t="s">
        <v>471</v>
      </c>
      <c r="L43" s="38" t="s">
        <v>1227</v>
      </c>
      <c r="M43" s="18">
        <v>54.998407</v>
      </c>
      <c r="N43" s="22" t="s">
        <v>621</v>
      </c>
      <c r="O43" s="31" t="s">
        <v>1180</v>
      </c>
      <c r="P43" s="20">
        <v>2</v>
      </c>
      <c r="Q43" s="9">
        <f t="shared" si="3"/>
        <v>57.999999999999829</v>
      </c>
      <c r="R43" s="13">
        <f t="shared" si="2"/>
        <v>115.99999999999966</v>
      </c>
      <c r="S43" s="13">
        <f t="shared" si="1"/>
        <v>150.79999999999956</v>
      </c>
      <c r="T43" s="13" t="s">
        <v>1313</v>
      </c>
    </row>
    <row r="44" spans="1:20" customFormat="1" x14ac:dyDescent="0.25">
      <c r="A44" s="12">
        <v>26</v>
      </c>
      <c r="B44" s="7">
        <v>26.507000000000001</v>
      </c>
      <c r="C44" s="10">
        <v>-5.4232870000000002</v>
      </c>
      <c r="D44" s="10" t="s">
        <v>55</v>
      </c>
      <c r="E44" s="30" t="s">
        <v>1142</v>
      </c>
      <c r="F44" s="10">
        <v>54.996571000000003</v>
      </c>
      <c r="G44" s="10" t="s">
        <v>265</v>
      </c>
      <c r="H44" s="30" t="s">
        <v>942</v>
      </c>
      <c r="I44" s="8">
        <v>26.541</v>
      </c>
      <c r="J44" s="10">
        <v>-5.4236409999999999</v>
      </c>
      <c r="K44" s="10" t="s">
        <v>472</v>
      </c>
      <c r="L44" s="38" t="s">
        <v>1228</v>
      </c>
      <c r="M44" s="18">
        <v>54.996343000000003</v>
      </c>
      <c r="N44" s="22" t="s">
        <v>622</v>
      </c>
      <c r="O44" s="31" t="s">
        <v>1082</v>
      </c>
      <c r="P44" s="20">
        <v>2</v>
      </c>
      <c r="Q44" s="9">
        <f t="shared" si="3"/>
        <v>33.99999999999892</v>
      </c>
      <c r="R44" s="13">
        <f t="shared" si="2"/>
        <v>67.99999999999784</v>
      </c>
      <c r="S44" s="13">
        <f t="shared" si="1"/>
        <v>88.399999999997192</v>
      </c>
      <c r="T44" s="13" t="s">
        <v>1313</v>
      </c>
    </row>
    <row r="45" spans="1:20" customFormat="1" x14ac:dyDescent="0.25">
      <c r="A45" s="12">
        <v>27</v>
      </c>
      <c r="B45" s="7">
        <v>26.582999999999998</v>
      </c>
      <c r="C45" s="10">
        <v>-5.4240709999999996</v>
      </c>
      <c r="D45" s="10" t="s">
        <v>56</v>
      </c>
      <c r="E45" s="30" t="s">
        <v>772</v>
      </c>
      <c r="F45" s="10">
        <v>54.996057999999898</v>
      </c>
      <c r="G45" s="10" t="s">
        <v>266</v>
      </c>
      <c r="H45" s="30" t="s">
        <v>943</v>
      </c>
      <c r="I45" s="8">
        <v>26.6</v>
      </c>
      <c r="J45" s="10">
        <v>-5.4242429999999997</v>
      </c>
      <c r="K45" s="10" t="s">
        <v>473</v>
      </c>
      <c r="L45" s="38" t="s">
        <v>1229</v>
      </c>
      <c r="M45" s="18">
        <v>54.9959419999999</v>
      </c>
      <c r="N45" s="22" t="s">
        <v>623</v>
      </c>
      <c r="O45" s="31" t="s">
        <v>943</v>
      </c>
      <c r="P45" s="20">
        <v>2</v>
      </c>
      <c r="Q45" s="9">
        <f t="shared" si="3"/>
        <v>17.000000000003013</v>
      </c>
      <c r="R45" s="13">
        <f t="shared" si="2"/>
        <v>34.000000000006025</v>
      </c>
      <c r="S45" s="13">
        <f t="shared" si="1"/>
        <v>44.200000000007833</v>
      </c>
      <c r="T45" s="13" t="s">
        <v>1313</v>
      </c>
    </row>
    <row r="46" spans="1:20" customFormat="1" x14ac:dyDescent="0.25">
      <c r="A46" s="12">
        <v>27</v>
      </c>
      <c r="B46" s="7">
        <v>26.608000000000001</v>
      </c>
      <c r="C46" s="10">
        <v>-5.4243230000000002</v>
      </c>
      <c r="D46" s="10" t="s">
        <v>57</v>
      </c>
      <c r="E46" s="30" t="s">
        <v>773</v>
      </c>
      <c r="F46" s="10">
        <v>54.995887000000003</v>
      </c>
      <c r="G46" s="10" t="s">
        <v>267</v>
      </c>
      <c r="H46" s="30" t="s">
        <v>944</v>
      </c>
      <c r="I46" s="8">
        <v>26.623999999999999</v>
      </c>
      <c r="J46" s="10">
        <v>-5.4244849999999998</v>
      </c>
      <c r="K46" s="10" t="s">
        <v>474</v>
      </c>
      <c r="L46" s="38" t="s">
        <v>1230</v>
      </c>
      <c r="M46" s="18">
        <v>54.995776999999897</v>
      </c>
      <c r="N46" s="22" t="s">
        <v>624</v>
      </c>
      <c r="O46" s="31" t="s">
        <v>944</v>
      </c>
      <c r="P46" s="20">
        <v>2</v>
      </c>
      <c r="Q46" s="9">
        <f t="shared" si="3"/>
        <v>15.999999999998238</v>
      </c>
      <c r="R46" s="13">
        <f t="shared" si="2"/>
        <v>31.999999999996476</v>
      </c>
      <c r="S46" s="13">
        <f t="shared" si="1"/>
        <v>41.599999999995418</v>
      </c>
      <c r="T46" s="13" t="s">
        <v>1313</v>
      </c>
    </row>
    <row r="47" spans="1:20" customFormat="1" x14ac:dyDescent="0.25">
      <c r="A47" s="12">
        <v>28</v>
      </c>
      <c r="B47" s="7">
        <v>26.66</v>
      </c>
      <c r="C47" s="10">
        <v>-5.424849</v>
      </c>
      <c r="D47" s="10" t="s">
        <v>58</v>
      </c>
      <c r="E47" s="30" t="s">
        <v>774</v>
      </c>
      <c r="F47" s="10">
        <v>54.995531</v>
      </c>
      <c r="G47" s="10" t="s">
        <v>268</v>
      </c>
      <c r="H47" s="30" t="s">
        <v>945</v>
      </c>
      <c r="I47" s="8">
        <v>26.675000000000001</v>
      </c>
      <c r="J47" s="10">
        <v>-5.425001</v>
      </c>
      <c r="K47" s="10" t="s">
        <v>475</v>
      </c>
      <c r="L47" s="38" t="s">
        <v>1302</v>
      </c>
      <c r="M47" s="18">
        <v>54.995427999999897</v>
      </c>
      <c r="N47" s="22" t="s">
        <v>625</v>
      </c>
      <c r="O47" s="31" t="s">
        <v>945</v>
      </c>
      <c r="P47" s="20">
        <v>2</v>
      </c>
      <c r="Q47" s="9">
        <f t="shared" si="3"/>
        <v>15.000000000000568</v>
      </c>
      <c r="R47" s="13">
        <f t="shared" si="2"/>
        <v>30.000000000001137</v>
      </c>
      <c r="S47" s="13">
        <f t="shared" si="1"/>
        <v>39.000000000001478</v>
      </c>
      <c r="T47" s="13" t="s">
        <v>1313</v>
      </c>
    </row>
    <row r="48" spans="1:20" customFormat="1" x14ac:dyDescent="0.25">
      <c r="A48" s="12">
        <v>29</v>
      </c>
      <c r="B48" s="7">
        <v>26.827000000000002</v>
      </c>
      <c r="C48" s="10">
        <v>-5.426666</v>
      </c>
      <c r="D48" s="10" t="s">
        <v>59</v>
      </c>
      <c r="E48" s="30" t="s">
        <v>1141</v>
      </c>
      <c r="F48" s="10">
        <v>54.994456</v>
      </c>
      <c r="G48" s="10" t="s">
        <v>269</v>
      </c>
      <c r="H48" s="30" t="s">
        <v>946</v>
      </c>
      <c r="I48" s="8">
        <v>26.850999999999999</v>
      </c>
      <c r="J48" s="10">
        <v>-5.4269319999999999</v>
      </c>
      <c r="K48" s="10" t="s">
        <v>476</v>
      </c>
      <c r="L48" s="38" t="s">
        <v>1231</v>
      </c>
      <c r="M48" s="18">
        <v>54.994304</v>
      </c>
      <c r="N48" s="22" t="s">
        <v>626</v>
      </c>
      <c r="O48" s="31" t="s">
        <v>1083</v>
      </c>
      <c r="P48" s="20">
        <v>2</v>
      </c>
      <c r="Q48" s="9">
        <f t="shared" si="3"/>
        <v>23.999999999997357</v>
      </c>
      <c r="R48" s="13">
        <f t="shared" si="2"/>
        <v>47.999999999994714</v>
      </c>
      <c r="S48" s="13">
        <f t="shared" si="1"/>
        <v>62.399999999993128</v>
      </c>
      <c r="T48" s="13" t="s">
        <v>1313</v>
      </c>
    </row>
    <row r="49" spans="1:20" customFormat="1" x14ac:dyDescent="0.25">
      <c r="A49" s="12">
        <v>30</v>
      </c>
      <c r="B49" s="7">
        <v>27.628</v>
      </c>
      <c r="C49" s="10">
        <v>-5.4349170000000004</v>
      </c>
      <c r="D49" s="10" t="s">
        <v>60</v>
      </c>
      <c r="E49" s="30" t="s">
        <v>1140</v>
      </c>
      <c r="F49" s="10">
        <v>54.989049999999899</v>
      </c>
      <c r="G49" s="10" t="s">
        <v>270</v>
      </c>
      <c r="H49" s="30" t="s">
        <v>947</v>
      </c>
      <c r="I49" s="8">
        <v>27.640999999999998</v>
      </c>
      <c r="J49" s="10">
        <v>-5.4350610000000001</v>
      </c>
      <c r="K49" s="10" t="s">
        <v>477</v>
      </c>
      <c r="L49" s="38" t="s">
        <v>1140</v>
      </c>
      <c r="M49" s="18">
        <v>54.988968</v>
      </c>
      <c r="N49" s="22" t="s">
        <v>627</v>
      </c>
      <c r="O49" s="31" t="s">
        <v>947</v>
      </c>
      <c r="P49" s="20">
        <v>2</v>
      </c>
      <c r="Q49" s="9">
        <f t="shared" si="3"/>
        <v>12.999999999998124</v>
      </c>
      <c r="R49" s="13">
        <f t="shared" si="2"/>
        <v>25.999999999996248</v>
      </c>
      <c r="S49" s="13">
        <f t="shared" si="1"/>
        <v>33.799999999995123</v>
      </c>
      <c r="T49" s="13" t="s">
        <v>1313</v>
      </c>
    </row>
    <row r="50" spans="1:20" customFormat="1" x14ac:dyDescent="0.25">
      <c r="A50" s="12">
        <v>31</v>
      </c>
      <c r="B50" s="7">
        <v>27.669</v>
      </c>
      <c r="C50" s="10">
        <v>-5.4353860000000003</v>
      </c>
      <c r="D50" s="10" t="s">
        <v>61</v>
      </c>
      <c r="E50" s="30" t="s">
        <v>775</v>
      </c>
      <c r="F50" s="10">
        <v>54.988799999999898</v>
      </c>
      <c r="G50" s="10" t="s">
        <v>271</v>
      </c>
      <c r="H50" s="30" t="s">
        <v>948</v>
      </c>
      <c r="I50" s="8">
        <v>27.686</v>
      </c>
      <c r="J50" s="10">
        <v>-5.4355840000000004</v>
      </c>
      <c r="K50" s="10" t="s">
        <v>478</v>
      </c>
      <c r="L50" s="38" t="s">
        <v>776</v>
      </c>
      <c r="M50" s="18">
        <v>54.9886979999999</v>
      </c>
      <c r="N50" s="22" t="s">
        <v>628</v>
      </c>
      <c r="O50" s="31" t="s">
        <v>949</v>
      </c>
      <c r="P50" s="20">
        <v>2</v>
      </c>
      <c r="Q50" s="9">
        <f t="shared" si="3"/>
        <v>16.99999999999946</v>
      </c>
      <c r="R50" s="13">
        <f t="shared" si="2"/>
        <v>33.99999999999892</v>
      </c>
      <c r="S50" s="13">
        <f t="shared" si="1"/>
        <v>44.199999999998596</v>
      </c>
      <c r="T50" s="13" t="s">
        <v>1313</v>
      </c>
    </row>
    <row r="51" spans="1:20" customFormat="1" x14ac:dyDescent="0.25">
      <c r="A51" s="12">
        <v>31</v>
      </c>
      <c r="B51" s="7">
        <v>27.696000000000002</v>
      </c>
      <c r="C51" s="10">
        <v>-5.4356999999999998</v>
      </c>
      <c r="D51" s="10" t="s">
        <v>62</v>
      </c>
      <c r="E51" s="30" t="s">
        <v>776</v>
      </c>
      <c r="F51" s="10">
        <v>54.988636999999898</v>
      </c>
      <c r="G51" s="10" t="s">
        <v>272</v>
      </c>
      <c r="H51" s="30" t="s">
        <v>949</v>
      </c>
      <c r="I51" s="8">
        <v>27.713000000000001</v>
      </c>
      <c r="J51" s="10">
        <v>-5.4358969999999998</v>
      </c>
      <c r="K51" s="10" t="s">
        <v>479</v>
      </c>
      <c r="L51" s="38" t="s">
        <v>1232</v>
      </c>
      <c r="M51" s="18">
        <v>54.988534999999899</v>
      </c>
      <c r="N51" s="22" t="s">
        <v>629</v>
      </c>
      <c r="O51" s="31" t="s">
        <v>950</v>
      </c>
      <c r="P51" s="20">
        <v>2</v>
      </c>
      <c r="Q51" s="9">
        <f t="shared" si="3"/>
        <v>16.99999999999946</v>
      </c>
      <c r="R51" s="13">
        <f t="shared" ref="R51:R102" si="4">P51*Q51</f>
        <v>33.99999999999892</v>
      </c>
      <c r="S51" s="13">
        <f t="shared" si="1"/>
        <v>44.199999999998596</v>
      </c>
      <c r="T51" s="13" t="s">
        <v>1313</v>
      </c>
    </row>
    <row r="52" spans="1:20" customFormat="1" x14ac:dyDescent="0.25">
      <c r="A52" s="12">
        <v>31</v>
      </c>
      <c r="B52" s="7">
        <v>27.725999999999999</v>
      </c>
      <c r="C52" s="10">
        <v>-5.4360390000000001</v>
      </c>
      <c r="D52" s="10" t="s">
        <v>63</v>
      </c>
      <c r="E52" s="30" t="s">
        <v>777</v>
      </c>
      <c r="F52" s="10">
        <v>54.988452000000002</v>
      </c>
      <c r="G52" s="10" t="s">
        <v>273</v>
      </c>
      <c r="H52" s="30" t="s">
        <v>950</v>
      </c>
      <c r="I52" s="8">
        <v>27.77</v>
      </c>
      <c r="J52" s="10">
        <v>-5.436426</v>
      </c>
      <c r="K52" s="10" t="s">
        <v>480</v>
      </c>
      <c r="L52" s="38" t="s">
        <v>1233</v>
      </c>
      <c r="M52" s="18">
        <v>54.988128000000003</v>
      </c>
      <c r="N52" s="22" t="s">
        <v>630</v>
      </c>
      <c r="O52" s="31" t="s">
        <v>1084</v>
      </c>
      <c r="P52" s="20">
        <v>2</v>
      </c>
      <c r="Q52" s="9">
        <f t="shared" si="3"/>
        <v>44.000000000000483</v>
      </c>
      <c r="R52" s="13">
        <f t="shared" si="4"/>
        <v>88.000000000000966</v>
      </c>
      <c r="S52" s="13">
        <f t="shared" si="1"/>
        <v>114.40000000000126</v>
      </c>
      <c r="T52" s="13" t="s">
        <v>1313</v>
      </c>
    </row>
    <row r="53" spans="1:20" customFormat="1" x14ac:dyDescent="0.25">
      <c r="A53" s="12">
        <v>32</v>
      </c>
      <c r="B53" s="7">
        <v>27.797999999999998</v>
      </c>
      <c r="C53" s="10">
        <v>-5.4366469999999998</v>
      </c>
      <c r="D53" s="10" t="s">
        <v>64</v>
      </c>
      <c r="E53" s="30" t="s">
        <v>1139</v>
      </c>
      <c r="F53" s="10">
        <v>54.987910999999897</v>
      </c>
      <c r="G53" s="10" t="s">
        <v>274</v>
      </c>
      <c r="H53" s="30" t="s">
        <v>951</v>
      </c>
      <c r="I53" s="8">
        <v>27.834</v>
      </c>
      <c r="J53" s="10">
        <v>-5.4369310000000004</v>
      </c>
      <c r="K53" s="10" t="s">
        <v>481</v>
      </c>
      <c r="L53" s="38" t="s">
        <v>1234</v>
      </c>
      <c r="M53" s="18">
        <v>54.987631</v>
      </c>
      <c r="N53" s="22" t="s">
        <v>631</v>
      </c>
      <c r="O53" s="31" t="s">
        <v>1085</v>
      </c>
      <c r="P53" s="20">
        <v>2</v>
      </c>
      <c r="Q53" s="9">
        <f t="shared" si="3"/>
        <v>36.000000000001364</v>
      </c>
      <c r="R53" s="13">
        <f t="shared" si="4"/>
        <v>72.000000000002728</v>
      </c>
      <c r="S53" s="13">
        <f t="shared" si="1"/>
        <v>93.600000000003547</v>
      </c>
      <c r="T53" s="13" t="s">
        <v>1313</v>
      </c>
    </row>
    <row r="54" spans="1:20" customFormat="1" x14ac:dyDescent="0.25">
      <c r="A54" s="12">
        <v>33</v>
      </c>
      <c r="B54" s="7">
        <v>28.042000000000002</v>
      </c>
      <c r="C54" s="10">
        <v>-5.4390720000000004</v>
      </c>
      <c r="D54" s="10" t="s">
        <v>65</v>
      </c>
      <c r="E54" s="30" t="s">
        <v>778</v>
      </c>
      <c r="F54" s="10">
        <v>54.986227</v>
      </c>
      <c r="G54" s="10" t="s">
        <v>275</v>
      </c>
      <c r="H54" s="30" t="s">
        <v>952</v>
      </c>
      <c r="I54" s="8">
        <v>28.061</v>
      </c>
      <c r="J54" s="10">
        <v>-5.4392690000000004</v>
      </c>
      <c r="K54" s="10" t="s">
        <v>482</v>
      </c>
      <c r="L54" s="38" t="s">
        <v>1235</v>
      </c>
      <c r="M54" s="18">
        <v>54.986099000000003</v>
      </c>
      <c r="N54" s="22" t="s">
        <v>632</v>
      </c>
      <c r="O54" s="31" t="s">
        <v>952</v>
      </c>
      <c r="P54" s="20">
        <v>2</v>
      </c>
      <c r="Q54" s="9">
        <f t="shared" si="3"/>
        <v>18.999999999998352</v>
      </c>
      <c r="R54" s="13">
        <f t="shared" si="4"/>
        <v>37.999999999996703</v>
      </c>
      <c r="S54" s="13">
        <f t="shared" si="1"/>
        <v>49.399999999995714</v>
      </c>
      <c r="T54" s="13" t="s">
        <v>1313</v>
      </c>
    </row>
    <row r="55" spans="1:20" customFormat="1" x14ac:dyDescent="0.25">
      <c r="A55" s="12">
        <v>33</v>
      </c>
      <c r="B55" s="7">
        <v>28.085000000000001</v>
      </c>
      <c r="C55" s="10">
        <v>-5.4395150000000001</v>
      </c>
      <c r="D55" s="10" t="s">
        <v>66</v>
      </c>
      <c r="E55" s="30" t="s">
        <v>779</v>
      </c>
      <c r="F55" s="10">
        <v>54.985936000000002</v>
      </c>
      <c r="G55" s="10" t="s">
        <v>276</v>
      </c>
      <c r="H55" s="30" t="s">
        <v>953</v>
      </c>
      <c r="I55" s="8">
        <v>28.1</v>
      </c>
      <c r="J55" s="10">
        <v>-5.4396659999999999</v>
      </c>
      <c r="K55" s="10" t="s">
        <v>483</v>
      </c>
      <c r="L55" s="38" t="s">
        <v>1236</v>
      </c>
      <c r="M55" s="18">
        <v>54.985833</v>
      </c>
      <c r="N55" s="22" t="s">
        <v>633</v>
      </c>
      <c r="O55" s="31" t="s">
        <v>1086</v>
      </c>
      <c r="P55" s="20">
        <v>2</v>
      </c>
      <c r="Q55" s="9">
        <f t="shared" si="3"/>
        <v>15.000000000000568</v>
      </c>
      <c r="R55" s="13">
        <f t="shared" si="4"/>
        <v>30.000000000001137</v>
      </c>
      <c r="S55" s="13">
        <f t="shared" si="1"/>
        <v>39.000000000001478</v>
      </c>
      <c r="T55" s="13" t="s">
        <v>1313</v>
      </c>
    </row>
    <row r="56" spans="1:20" customFormat="1" x14ac:dyDescent="0.25">
      <c r="A56" s="12">
        <v>34</v>
      </c>
      <c r="B56" s="7">
        <v>28.140999999999998</v>
      </c>
      <c r="C56" s="10">
        <v>-5.44008</v>
      </c>
      <c r="D56" s="10" t="s">
        <v>67</v>
      </c>
      <c r="E56" s="30" t="s">
        <v>1138</v>
      </c>
      <c r="F56" s="10">
        <v>54.985551999999899</v>
      </c>
      <c r="G56" s="10" t="s">
        <v>277</v>
      </c>
      <c r="H56" s="30" t="s">
        <v>954</v>
      </c>
      <c r="I56" s="8">
        <v>28.178000000000001</v>
      </c>
      <c r="J56" s="10">
        <v>-5.4404539999999999</v>
      </c>
      <c r="K56" s="10" t="s">
        <v>484</v>
      </c>
      <c r="L56" s="38" t="s">
        <v>1237</v>
      </c>
      <c r="M56" s="18">
        <v>54.985298999999898</v>
      </c>
      <c r="N56" s="22" t="s">
        <v>634</v>
      </c>
      <c r="O56" s="31" t="s">
        <v>1087</v>
      </c>
      <c r="P56" s="20">
        <v>2</v>
      </c>
      <c r="Q56" s="9">
        <f t="shared" si="3"/>
        <v>37.000000000002586</v>
      </c>
      <c r="R56" s="13">
        <f t="shared" si="4"/>
        <v>74.000000000005173</v>
      </c>
      <c r="S56" s="13">
        <f t="shared" si="1"/>
        <v>96.200000000006725</v>
      </c>
      <c r="T56" s="13" t="s">
        <v>1313</v>
      </c>
    </row>
    <row r="57" spans="1:20" customFormat="1" x14ac:dyDescent="0.25">
      <c r="A57" s="12">
        <v>35</v>
      </c>
      <c r="B57" s="7">
        <v>28.210999999999999</v>
      </c>
      <c r="C57" s="10">
        <v>-5.4407870000000003</v>
      </c>
      <c r="D57" s="10" t="s">
        <v>68</v>
      </c>
      <c r="E57" s="30" t="s">
        <v>780</v>
      </c>
      <c r="F57" s="10">
        <v>54.985073</v>
      </c>
      <c r="G57" s="10" t="s">
        <v>278</v>
      </c>
      <c r="H57" s="30" t="s">
        <v>1163</v>
      </c>
      <c r="I57" s="8">
        <v>28.295000000000002</v>
      </c>
      <c r="J57" s="10">
        <v>-5.4416469999999997</v>
      </c>
      <c r="K57" s="10" t="s">
        <v>485</v>
      </c>
      <c r="L57" s="38" t="s">
        <v>1303</v>
      </c>
      <c r="M57" s="18">
        <v>54.9845019999999</v>
      </c>
      <c r="N57" s="22" t="s">
        <v>635</v>
      </c>
      <c r="O57" s="31" t="s">
        <v>1088</v>
      </c>
      <c r="P57" s="20">
        <v>2</v>
      </c>
      <c r="Q57" s="9">
        <f t="shared" si="3"/>
        <v>84.000000000003183</v>
      </c>
      <c r="R57" s="13">
        <f t="shared" si="4"/>
        <v>168.00000000000637</v>
      </c>
      <c r="S57" s="13">
        <f t="shared" si="1"/>
        <v>218.40000000000828</v>
      </c>
      <c r="T57" s="13" t="s">
        <v>1313</v>
      </c>
    </row>
    <row r="58" spans="1:20" customFormat="1" x14ac:dyDescent="0.25">
      <c r="A58" s="12">
        <v>35</v>
      </c>
      <c r="B58" s="7">
        <v>28.324000000000002</v>
      </c>
      <c r="C58" s="10">
        <v>-5.4419459999999997</v>
      </c>
      <c r="D58" s="10" t="s">
        <v>69</v>
      </c>
      <c r="E58" s="30" t="s">
        <v>781</v>
      </c>
      <c r="F58" s="10">
        <v>54.984307000000001</v>
      </c>
      <c r="G58" s="10" t="s">
        <v>279</v>
      </c>
      <c r="H58" s="30" t="s">
        <v>955</v>
      </c>
      <c r="I58" s="8">
        <v>28.335999999999999</v>
      </c>
      <c r="J58" s="10">
        <v>-5.4420700000000002</v>
      </c>
      <c r="K58" s="10" t="s">
        <v>486</v>
      </c>
      <c r="L58" s="38" t="s">
        <v>781</v>
      </c>
      <c r="M58" s="18">
        <v>54.984226</v>
      </c>
      <c r="N58" s="22" t="s">
        <v>636</v>
      </c>
      <c r="O58" s="31" t="s">
        <v>1089</v>
      </c>
      <c r="P58" s="20">
        <v>2</v>
      </c>
      <c r="Q58" s="9">
        <f t="shared" si="3"/>
        <v>11.999999999996902</v>
      </c>
      <c r="R58" s="13">
        <f t="shared" si="4"/>
        <v>23.999999999993804</v>
      </c>
      <c r="S58" s="13">
        <f t="shared" si="1"/>
        <v>31.199999999991945</v>
      </c>
      <c r="T58" s="13" t="s">
        <v>1313</v>
      </c>
    </row>
    <row r="59" spans="1:20" customFormat="1" x14ac:dyDescent="0.25">
      <c r="A59" s="12">
        <v>36</v>
      </c>
      <c r="B59" s="7">
        <v>28.390999999999998</v>
      </c>
      <c r="C59" s="10">
        <v>-5.4426370000000004</v>
      </c>
      <c r="D59" s="10" t="s">
        <v>70</v>
      </c>
      <c r="E59" s="30" t="s">
        <v>782</v>
      </c>
      <c r="F59" s="10">
        <v>54.983854999999899</v>
      </c>
      <c r="G59" s="10" t="s">
        <v>280</v>
      </c>
      <c r="H59" s="30" t="s">
        <v>956</v>
      </c>
      <c r="I59" s="8">
        <v>28.413</v>
      </c>
      <c r="J59" s="10">
        <v>-5.4428640000000001</v>
      </c>
      <c r="K59" s="10" t="s">
        <v>487</v>
      </c>
      <c r="L59" s="38" t="s">
        <v>1238</v>
      </c>
      <c r="M59" s="18">
        <v>54.983705999999898</v>
      </c>
      <c r="N59" s="22" t="s">
        <v>637</v>
      </c>
      <c r="O59" s="31" t="s">
        <v>1090</v>
      </c>
      <c r="P59" s="20">
        <v>2</v>
      </c>
      <c r="Q59" s="9">
        <f t="shared" si="3"/>
        <v>22.000000000002018</v>
      </c>
      <c r="R59" s="13">
        <f t="shared" si="4"/>
        <v>44.000000000004036</v>
      </c>
      <c r="S59" s="13">
        <f t="shared" si="1"/>
        <v>57.200000000005247</v>
      </c>
      <c r="T59" s="13" t="s">
        <v>1313</v>
      </c>
    </row>
    <row r="60" spans="1:20" customFormat="1" x14ac:dyDescent="0.25">
      <c r="A60" s="12">
        <v>37</v>
      </c>
      <c r="B60" s="7">
        <v>28.463999999999999</v>
      </c>
      <c r="C60" s="10">
        <v>-5.4434009999999997</v>
      </c>
      <c r="D60" s="10" t="s">
        <v>71</v>
      </c>
      <c r="E60" s="30" t="s">
        <v>1137</v>
      </c>
      <c r="F60" s="10">
        <v>54.983367999999899</v>
      </c>
      <c r="G60" s="10" t="s">
        <v>281</v>
      </c>
      <c r="H60" s="30" t="s">
        <v>1164</v>
      </c>
      <c r="I60" s="8">
        <v>28.494</v>
      </c>
      <c r="J60" s="10">
        <v>-5.4437239999999996</v>
      </c>
      <c r="K60" s="10" t="s">
        <v>488</v>
      </c>
      <c r="L60" s="38" t="s">
        <v>1239</v>
      </c>
      <c r="M60" s="18">
        <v>54.983173000000001</v>
      </c>
      <c r="N60" s="22" t="s">
        <v>638</v>
      </c>
      <c r="O60" s="31" t="s">
        <v>1091</v>
      </c>
      <c r="P60" s="20">
        <v>2</v>
      </c>
      <c r="Q60" s="9">
        <f t="shared" si="3"/>
        <v>30.000000000001137</v>
      </c>
      <c r="R60" s="13">
        <f t="shared" si="4"/>
        <v>60.000000000002274</v>
      </c>
      <c r="S60" s="13">
        <f t="shared" si="1"/>
        <v>78.000000000002956</v>
      </c>
      <c r="T60" s="13" t="s">
        <v>1313</v>
      </c>
    </row>
    <row r="61" spans="1:20" customFormat="1" x14ac:dyDescent="0.25">
      <c r="A61" s="10">
        <v>37</v>
      </c>
      <c r="B61" s="7">
        <v>28.512</v>
      </c>
      <c r="C61" s="10">
        <v>-5.443918</v>
      </c>
      <c r="D61" s="10" t="s">
        <v>72</v>
      </c>
      <c r="E61" s="30" t="s">
        <v>783</v>
      </c>
      <c r="F61" s="10">
        <v>54.983055999999898</v>
      </c>
      <c r="G61" s="10" t="s">
        <v>282</v>
      </c>
      <c r="H61" s="30" t="s">
        <v>957</v>
      </c>
      <c r="I61" s="8">
        <v>28.542000000000002</v>
      </c>
      <c r="J61" s="10">
        <v>-5.444242</v>
      </c>
      <c r="K61" s="10" t="s">
        <v>489</v>
      </c>
      <c r="L61" s="38" t="s">
        <v>1240</v>
      </c>
      <c r="M61" s="18">
        <v>54.982861</v>
      </c>
      <c r="N61" s="22" t="s">
        <v>639</v>
      </c>
      <c r="O61" s="31" t="s">
        <v>1092</v>
      </c>
      <c r="P61" s="20">
        <v>2</v>
      </c>
      <c r="Q61" s="9">
        <f t="shared" si="3"/>
        <v>30.000000000001137</v>
      </c>
      <c r="R61" s="13">
        <f t="shared" si="4"/>
        <v>60.000000000002274</v>
      </c>
      <c r="S61" s="13">
        <f t="shared" si="1"/>
        <v>78.000000000002956</v>
      </c>
      <c r="T61" s="13" t="s">
        <v>1313</v>
      </c>
    </row>
    <row r="62" spans="1:20" customFormat="1" x14ac:dyDescent="0.25">
      <c r="A62" s="10">
        <v>38</v>
      </c>
      <c r="B62" s="7">
        <v>28.6</v>
      </c>
      <c r="C62" s="10">
        <v>-5.4448670000000003</v>
      </c>
      <c r="D62" s="10" t="s">
        <v>73</v>
      </c>
      <c r="E62" s="30" t="s">
        <v>784</v>
      </c>
      <c r="F62" s="10">
        <v>54.9824839999999</v>
      </c>
      <c r="G62" s="10" t="s">
        <v>283</v>
      </c>
      <c r="H62" s="30" t="s">
        <v>958</v>
      </c>
      <c r="I62" s="8">
        <v>28.68</v>
      </c>
      <c r="J62" s="10">
        <v>-5.445729</v>
      </c>
      <c r="K62" s="10" t="s">
        <v>490</v>
      </c>
      <c r="L62" s="38" t="s">
        <v>1241</v>
      </c>
      <c r="M62" s="18">
        <v>54.981963</v>
      </c>
      <c r="N62" s="22" t="s">
        <v>640</v>
      </c>
      <c r="O62" s="31" t="s">
        <v>1093</v>
      </c>
      <c r="P62" s="20">
        <v>2</v>
      </c>
      <c r="Q62" s="9">
        <f t="shared" si="3"/>
        <v>79.999999999998295</v>
      </c>
      <c r="R62" s="13">
        <f t="shared" si="4"/>
        <v>159.99999999999659</v>
      </c>
      <c r="S62" s="13">
        <f t="shared" si="1"/>
        <v>207.99999999999557</v>
      </c>
      <c r="T62" s="13" t="s">
        <v>1313</v>
      </c>
    </row>
    <row r="63" spans="1:20" customFormat="1" x14ac:dyDescent="0.25">
      <c r="A63" s="10">
        <v>39</v>
      </c>
      <c r="B63" s="7">
        <v>28.719000000000001</v>
      </c>
      <c r="C63" s="10">
        <v>-5.4461440000000003</v>
      </c>
      <c r="D63" s="10" t="s">
        <v>74</v>
      </c>
      <c r="E63" s="30" t="s">
        <v>785</v>
      </c>
      <c r="F63" s="10">
        <v>54.981707</v>
      </c>
      <c r="G63" s="10" t="s">
        <v>284</v>
      </c>
      <c r="H63" s="30" t="s">
        <v>1165</v>
      </c>
      <c r="I63" s="8">
        <v>28.77</v>
      </c>
      <c r="J63" s="10">
        <v>-5.4466289999999997</v>
      </c>
      <c r="K63" s="10" t="s">
        <v>491</v>
      </c>
      <c r="L63" s="38" t="s">
        <v>1304</v>
      </c>
      <c r="M63" s="18">
        <v>54.981344</v>
      </c>
      <c r="N63" s="22" t="s">
        <v>641</v>
      </c>
      <c r="O63" s="31" t="s">
        <v>1094</v>
      </c>
      <c r="P63" s="20">
        <v>2</v>
      </c>
      <c r="Q63" s="9">
        <f t="shared" si="3"/>
        <v>50.99999999999838</v>
      </c>
      <c r="R63" s="13">
        <f t="shared" si="4"/>
        <v>101.99999999999676</v>
      </c>
      <c r="S63" s="13">
        <f t="shared" si="1"/>
        <v>132.59999999999579</v>
      </c>
      <c r="T63" s="13" t="s">
        <v>1313</v>
      </c>
    </row>
    <row r="64" spans="1:20" customFormat="1" x14ac:dyDescent="0.25">
      <c r="A64" s="10">
        <v>40</v>
      </c>
      <c r="B64" s="7">
        <v>28.827000000000002</v>
      </c>
      <c r="C64" s="10">
        <v>-5.4471720000000001</v>
      </c>
      <c r="D64" s="10" t="s">
        <v>75</v>
      </c>
      <c r="E64" s="30" t="s">
        <v>786</v>
      </c>
      <c r="F64" s="10">
        <v>54.980938000000002</v>
      </c>
      <c r="G64" s="10" t="s">
        <v>285</v>
      </c>
      <c r="H64" s="30" t="s">
        <v>959</v>
      </c>
      <c r="I64" s="8">
        <v>28.945</v>
      </c>
      <c r="J64" s="10">
        <v>-5.4482559999999998</v>
      </c>
      <c r="K64" s="10" t="s">
        <v>492</v>
      </c>
      <c r="L64" s="38" t="s">
        <v>1305</v>
      </c>
      <c r="M64" s="18">
        <v>54.980080999999899</v>
      </c>
      <c r="N64" s="22" t="s">
        <v>642</v>
      </c>
      <c r="O64" s="31" t="s">
        <v>1181</v>
      </c>
      <c r="P64" s="20">
        <v>2</v>
      </c>
      <c r="Q64" s="9">
        <f t="shared" si="3"/>
        <v>117.99999999999855</v>
      </c>
      <c r="R64" s="13">
        <f t="shared" si="4"/>
        <v>235.9999999999971</v>
      </c>
      <c r="S64" s="13">
        <f t="shared" si="1"/>
        <v>306.79999999999626</v>
      </c>
      <c r="T64" s="13" t="s">
        <v>1313</v>
      </c>
    </row>
    <row r="65" spans="1:20" customFormat="1" x14ac:dyDescent="0.25">
      <c r="A65" s="10">
        <v>41</v>
      </c>
      <c r="B65" s="7">
        <v>29.042000000000002</v>
      </c>
      <c r="C65" s="10">
        <v>-5.4492089999999997</v>
      </c>
      <c r="D65" s="10" t="s">
        <v>76</v>
      </c>
      <c r="E65" s="30" t="s">
        <v>787</v>
      </c>
      <c r="F65" s="10">
        <v>54.979405999999898</v>
      </c>
      <c r="G65" s="10" t="s">
        <v>286</v>
      </c>
      <c r="H65" s="30" t="s">
        <v>960</v>
      </c>
      <c r="I65" s="8">
        <v>29.052</v>
      </c>
      <c r="J65" s="10">
        <v>-5.4493049999999998</v>
      </c>
      <c r="K65" s="10" t="s">
        <v>493</v>
      </c>
      <c r="L65" s="38" t="s">
        <v>1242</v>
      </c>
      <c r="M65" s="18">
        <v>54.979334999999899</v>
      </c>
      <c r="N65" s="22" t="s">
        <v>643</v>
      </c>
      <c r="O65" s="31" t="s">
        <v>960</v>
      </c>
      <c r="P65" s="20">
        <v>2</v>
      </c>
      <c r="Q65" s="9">
        <f t="shared" si="3"/>
        <v>9.9999999999980105</v>
      </c>
      <c r="R65" s="13">
        <f t="shared" si="4"/>
        <v>19.999999999996021</v>
      </c>
      <c r="S65" s="13">
        <f t="shared" si="1"/>
        <v>25.999999999994827</v>
      </c>
      <c r="T65" s="13" t="s">
        <v>1313</v>
      </c>
    </row>
    <row r="66" spans="1:20" customFormat="1" x14ac:dyDescent="0.25">
      <c r="A66" s="10">
        <v>41</v>
      </c>
      <c r="B66" s="7">
        <v>29.065999999999999</v>
      </c>
      <c r="C66" s="10">
        <v>-5.4494400000000001</v>
      </c>
      <c r="D66" s="10" t="s">
        <v>77</v>
      </c>
      <c r="E66" s="30" t="s">
        <v>788</v>
      </c>
      <c r="F66" s="10">
        <v>54.979236</v>
      </c>
      <c r="G66" s="10" t="s">
        <v>287</v>
      </c>
      <c r="H66" s="30" t="s">
        <v>961</v>
      </c>
      <c r="I66" s="8">
        <v>29.077999999999999</v>
      </c>
      <c r="J66" s="10">
        <v>-5.4495550000000001</v>
      </c>
      <c r="K66" s="10" t="s">
        <v>494</v>
      </c>
      <c r="L66" s="38" t="s">
        <v>788</v>
      </c>
      <c r="M66" s="18">
        <v>54.979151000000002</v>
      </c>
      <c r="N66" s="22" t="s">
        <v>644</v>
      </c>
      <c r="O66" s="31" t="s">
        <v>961</v>
      </c>
      <c r="P66" s="20">
        <v>2</v>
      </c>
      <c r="Q66" s="9">
        <f t="shared" ref="Q66:Q88" si="5">(I66-B66)*1000</f>
        <v>12.000000000000455</v>
      </c>
      <c r="R66" s="13">
        <f t="shared" si="4"/>
        <v>24.000000000000909</v>
      </c>
      <c r="S66" s="13">
        <f t="shared" si="1"/>
        <v>31.200000000001182</v>
      </c>
      <c r="T66" s="13" t="s">
        <v>1313</v>
      </c>
    </row>
    <row r="67" spans="1:20" customFormat="1" x14ac:dyDescent="0.25">
      <c r="A67" s="10">
        <v>41</v>
      </c>
      <c r="B67" s="7">
        <v>29.43</v>
      </c>
      <c r="C67" s="10">
        <v>-5.4534820000000002</v>
      </c>
      <c r="D67" s="10" t="s">
        <v>78</v>
      </c>
      <c r="E67" s="30" t="s">
        <v>789</v>
      </c>
      <c r="F67" s="10">
        <v>54.976956999999899</v>
      </c>
      <c r="G67" s="10" t="s">
        <v>288</v>
      </c>
      <c r="H67" s="30" t="s">
        <v>962</v>
      </c>
      <c r="I67" s="8">
        <v>29.446000000000002</v>
      </c>
      <c r="J67" s="10">
        <v>-5.4536790000000002</v>
      </c>
      <c r="K67" s="10" t="s">
        <v>495</v>
      </c>
      <c r="L67" s="38" t="s">
        <v>1243</v>
      </c>
      <c r="M67" s="18">
        <v>54.976869000000001</v>
      </c>
      <c r="N67" s="22" t="s">
        <v>645</v>
      </c>
      <c r="O67" s="31" t="s">
        <v>963</v>
      </c>
      <c r="P67" s="20">
        <v>2</v>
      </c>
      <c r="Q67" s="9">
        <f t="shared" si="5"/>
        <v>16.000000000001791</v>
      </c>
      <c r="R67" s="13">
        <f t="shared" si="4"/>
        <v>32.000000000003581</v>
      </c>
      <c r="S67" s="13">
        <f t="shared" ref="S67:S130" si="6">R67*1.3</f>
        <v>41.600000000004655</v>
      </c>
      <c r="T67" s="13" t="s">
        <v>1313</v>
      </c>
    </row>
    <row r="68" spans="1:20" customFormat="1" x14ac:dyDescent="0.25">
      <c r="A68" s="10">
        <v>41</v>
      </c>
      <c r="B68" s="7">
        <v>29.457000000000001</v>
      </c>
      <c r="C68" s="10">
        <v>-5.4538120000000001</v>
      </c>
      <c r="D68" s="10" t="s">
        <v>79</v>
      </c>
      <c r="E68" s="30" t="s">
        <v>790</v>
      </c>
      <c r="F68" s="10">
        <v>54.976807000000001</v>
      </c>
      <c r="G68" s="10" t="s">
        <v>289</v>
      </c>
      <c r="H68" s="30" t="s">
        <v>963</v>
      </c>
      <c r="I68" s="8">
        <v>29.872</v>
      </c>
      <c r="J68" s="10">
        <v>-5.458634</v>
      </c>
      <c r="K68" s="10" t="s">
        <v>496</v>
      </c>
      <c r="L68" s="38" t="s">
        <v>1244</v>
      </c>
      <c r="M68" s="18">
        <v>54.974316000000002</v>
      </c>
      <c r="N68" s="22" t="s">
        <v>646</v>
      </c>
      <c r="O68" s="31" t="s">
        <v>1095</v>
      </c>
      <c r="P68" s="20">
        <v>2</v>
      </c>
      <c r="Q68" s="9">
        <f t="shared" si="5"/>
        <v>414.99999999999915</v>
      </c>
      <c r="R68" s="13">
        <f t="shared" si="4"/>
        <v>829.99999999999829</v>
      </c>
      <c r="S68" s="13">
        <f t="shared" si="6"/>
        <v>1078.9999999999977</v>
      </c>
      <c r="T68" s="13" t="s">
        <v>1313</v>
      </c>
    </row>
    <row r="69" spans="1:20" customFormat="1" x14ac:dyDescent="0.25">
      <c r="A69" s="10">
        <v>41</v>
      </c>
      <c r="B69" s="7">
        <v>29.884</v>
      </c>
      <c r="C69" s="10">
        <v>-5.458774</v>
      </c>
      <c r="D69" s="10" t="s">
        <v>80</v>
      </c>
      <c r="E69" s="30" t="s">
        <v>791</v>
      </c>
      <c r="F69" s="10">
        <v>54.974245000000003</v>
      </c>
      <c r="G69" s="10" t="s">
        <v>290</v>
      </c>
      <c r="H69" s="30" t="s">
        <v>964</v>
      </c>
      <c r="I69" s="8">
        <v>29.954999999999998</v>
      </c>
      <c r="J69" s="10">
        <v>-5.4596070000000001</v>
      </c>
      <c r="K69" s="10" t="s">
        <v>497</v>
      </c>
      <c r="L69" s="38" t="s">
        <v>1245</v>
      </c>
      <c r="M69" s="18">
        <v>54.973824</v>
      </c>
      <c r="N69" s="22" t="s">
        <v>647</v>
      </c>
      <c r="O69" s="31" t="s">
        <v>1096</v>
      </c>
      <c r="P69" s="20">
        <v>2</v>
      </c>
      <c r="Q69" s="9">
        <f t="shared" si="5"/>
        <v>70.999999999997954</v>
      </c>
      <c r="R69" s="13">
        <f t="shared" si="4"/>
        <v>141.99999999999591</v>
      </c>
      <c r="S69" s="13">
        <f t="shared" si="6"/>
        <v>184.59999999999468</v>
      </c>
      <c r="T69" s="13" t="s">
        <v>1313</v>
      </c>
    </row>
    <row r="70" spans="1:20" customFormat="1" x14ac:dyDescent="0.25">
      <c r="A70" s="10">
        <v>42</v>
      </c>
      <c r="B70" s="7">
        <v>30.013000000000002</v>
      </c>
      <c r="C70" s="10">
        <v>-5.4602880000000003</v>
      </c>
      <c r="D70" s="10" t="s">
        <v>81</v>
      </c>
      <c r="E70" s="30" t="s">
        <v>792</v>
      </c>
      <c r="F70" s="10">
        <v>54.973480000000002</v>
      </c>
      <c r="G70" s="10" t="s">
        <v>291</v>
      </c>
      <c r="H70" s="30" t="s">
        <v>965</v>
      </c>
      <c r="I70" s="8">
        <v>30.027999999999999</v>
      </c>
      <c r="J70" s="10">
        <v>-5.460464</v>
      </c>
      <c r="K70" s="10" t="s">
        <v>498</v>
      </c>
      <c r="L70" s="38" t="s">
        <v>1246</v>
      </c>
      <c r="M70" s="18">
        <v>54.9733909999999</v>
      </c>
      <c r="N70" s="22" t="s">
        <v>648</v>
      </c>
      <c r="O70" s="31" t="s">
        <v>1166</v>
      </c>
      <c r="P70" s="20">
        <v>2</v>
      </c>
      <c r="Q70" s="9">
        <f t="shared" si="5"/>
        <v>14.999999999997016</v>
      </c>
      <c r="R70" s="13">
        <f t="shared" si="4"/>
        <v>29.999999999994031</v>
      </c>
      <c r="S70" s="13">
        <f t="shared" si="6"/>
        <v>38.999999999992241</v>
      </c>
      <c r="T70" s="13" t="s">
        <v>1313</v>
      </c>
    </row>
    <row r="71" spans="1:20" customFormat="1" x14ac:dyDescent="0.25">
      <c r="A71" s="10">
        <v>42</v>
      </c>
      <c r="B71" s="7">
        <v>30.042999999999999</v>
      </c>
      <c r="C71" s="10">
        <v>-5.4606399999999997</v>
      </c>
      <c r="D71" s="10" t="s">
        <v>82</v>
      </c>
      <c r="E71" s="30" t="s">
        <v>793</v>
      </c>
      <c r="F71" s="10">
        <v>54.973301999999897</v>
      </c>
      <c r="G71" s="10" t="s">
        <v>292</v>
      </c>
      <c r="H71" s="30" t="s">
        <v>1166</v>
      </c>
      <c r="I71" s="8">
        <v>30.082999999999998</v>
      </c>
      <c r="J71" s="10">
        <v>-5.4611090000000004</v>
      </c>
      <c r="K71" s="10" t="s">
        <v>499</v>
      </c>
      <c r="L71" s="38" t="s">
        <v>1247</v>
      </c>
      <c r="M71" s="18">
        <v>54.973064000000001</v>
      </c>
      <c r="N71" s="22" t="s">
        <v>649</v>
      </c>
      <c r="O71" s="31" t="s">
        <v>1097</v>
      </c>
      <c r="P71" s="20">
        <v>2</v>
      </c>
      <c r="Q71" s="9">
        <f t="shared" si="5"/>
        <v>39.999999999999147</v>
      </c>
      <c r="R71" s="13">
        <f t="shared" si="4"/>
        <v>79.999999999998295</v>
      </c>
      <c r="S71" s="13">
        <f t="shared" si="6"/>
        <v>103.99999999999778</v>
      </c>
      <c r="T71" s="13" t="s">
        <v>1313</v>
      </c>
    </row>
    <row r="72" spans="1:20" customFormat="1" x14ac:dyDescent="0.25">
      <c r="A72" s="10">
        <v>43</v>
      </c>
      <c r="B72" s="7">
        <v>30.114000000000001</v>
      </c>
      <c r="C72" s="10">
        <v>-5.4614770000000004</v>
      </c>
      <c r="D72" s="10" t="s">
        <v>83</v>
      </c>
      <c r="E72" s="30" t="s">
        <v>794</v>
      </c>
      <c r="F72" s="10">
        <v>54.972884000000001</v>
      </c>
      <c r="G72" s="10" t="s">
        <v>293</v>
      </c>
      <c r="H72" s="30" t="s">
        <v>966</v>
      </c>
      <c r="I72" s="8">
        <v>30.12</v>
      </c>
      <c r="J72" s="10">
        <v>-5.4615489999999998</v>
      </c>
      <c r="K72" s="10" t="s">
        <v>500</v>
      </c>
      <c r="L72" s="38" t="s">
        <v>794</v>
      </c>
      <c r="M72" s="18">
        <v>54.972848999999897</v>
      </c>
      <c r="N72" s="22" t="s">
        <v>650</v>
      </c>
      <c r="O72" s="31" t="s">
        <v>966</v>
      </c>
      <c r="P72" s="20">
        <v>2</v>
      </c>
      <c r="Q72" s="9">
        <f t="shared" si="5"/>
        <v>6.0000000000002274</v>
      </c>
      <c r="R72" s="13">
        <f t="shared" si="4"/>
        <v>12.000000000000455</v>
      </c>
      <c r="S72" s="13">
        <f t="shared" si="6"/>
        <v>15.600000000000591</v>
      </c>
      <c r="T72" s="13" t="s">
        <v>1313</v>
      </c>
    </row>
    <row r="73" spans="1:20" customFormat="1" x14ac:dyDescent="0.25">
      <c r="A73" s="10">
        <v>43</v>
      </c>
      <c r="B73" s="7">
        <v>30.128</v>
      </c>
      <c r="C73" s="10">
        <v>-5.4616439999999997</v>
      </c>
      <c r="D73" s="10" t="s">
        <v>84</v>
      </c>
      <c r="E73" s="30" t="s">
        <v>1161</v>
      </c>
      <c r="F73" s="10">
        <v>54.972802000000001</v>
      </c>
      <c r="G73" s="10" t="s">
        <v>294</v>
      </c>
      <c r="H73" s="30" t="s">
        <v>966</v>
      </c>
      <c r="I73" s="8">
        <v>30.141999999999999</v>
      </c>
      <c r="J73" s="10">
        <v>-5.461811</v>
      </c>
      <c r="K73" s="10" t="s">
        <v>501</v>
      </c>
      <c r="L73" s="38" t="s">
        <v>795</v>
      </c>
      <c r="M73" s="18">
        <v>54.972721</v>
      </c>
      <c r="N73" s="22" t="s">
        <v>651</v>
      </c>
      <c r="O73" s="31" t="s">
        <v>967</v>
      </c>
      <c r="P73" s="20">
        <v>2</v>
      </c>
      <c r="Q73" s="9">
        <f t="shared" si="5"/>
        <v>13.999999999999346</v>
      </c>
      <c r="R73" s="13">
        <f t="shared" si="4"/>
        <v>27.999999999998693</v>
      </c>
      <c r="S73" s="13">
        <f t="shared" si="6"/>
        <v>36.3999999999983</v>
      </c>
      <c r="T73" s="13" t="s">
        <v>1313</v>
      </c>
    </row>
    <row r="74" spans="1:20" customFormat="1" x14ac:dyDescent="0.25">
      <c r="A74" s="10">
        <v>43</v>
      </c>
      <c r="B74" s="7">
        <v>30.143000000000001</v>
      </c>
      <c r="C74" s="10">
        <v>-5.4618229999999999</v>
      </c>
      <c r="D74" s="10" t="s">
        <v>85</v>
      </c>
      <c r="E74" s="30" t="s">
        <v>795</v>
      </c>
      <c r="F74" s="10">
        <v>54.972715000000001</v>
      </c>
      <c r="G74" s="10" t="s">
        <v>295</v>
      </c>
      <c r="H74" s="30" t="s">
        <v>967</v>
      </c>
      <c r="I74" s="8">
        <v>30.204000000000001</v>
      </c>
      <c r="J74" s="10">
        <v>-5.4625500000000002</v>
      </c>
      <c r="K74" s="10" t="s">
        <v>502</v>
      </c>
      <c r="L74" s="38" t="s">
        <v>1248</v>
      </c>
      <c r="M74" s="18">
        <v>54.9723609999999</v>
      </c>
      <c r="N74" s="22" t="s">
        <v>652</v>
      </c>
      <c r="O74" s="31" t="s">
        <v>968</v>
      </c>
      <c r="P74" s="20">
        <v>2</v>
      </c>
      <c r="Q74" s="9">
        <f t="shared" si="5"/>
        <v>60.999999999999943</v>
      </c>
      <c r="R74" s="13">
        <f t="shared" si="4"/>
        <v>121.99999999999989</v>
      </c>
      <c r="S74" s="13">
        <f t="shared" si="6"/>
        <v>158.59999999999985</v>
      </c>
      <c r="T74" s="13" t="s">
        <v>1313</v>
      </c>
    </row>
    <row r="75" spans="1:20" customFormat="1" x14ac:dyDescent="0.25">
      <c r="A75" s="10">
        <v>44</v>
      </c>
      <c r="B75" s="7">
        <v>30.222000000000001</v>
      </c>
      <c r="C75" s="10">
        <v>-5.462764</v>
      </c>
      <c r="D75" s="10" t="s">
        <v>86</v>
      </c>
      <c r="E75" s="30" t="s">
        <v>796</v>
      </c>
      <c r="F75" s="10">
        <v>54.972256000000002</v>
      </c>
      <c r="G75" s="10" t="s">
        <v>296</v>
      </c>
      <c r="H75" s="30" t="s">
        <v>968</v>
      </c>
      <c r="I75" s="8">
        <v>30.254999999999999</v>
      </c>
      <c r="J75" s="10">
        <v>-5.4631569999999998</v>
      </c>
      <c r="K75" s="10" t="s">
        <v>503</v>
      </c>
      <c r="L75" s="38" t="s">
        <v>1249</v>
      </c>
      <c r="M75" s="18">
        <v>54.972065000000001</v>
      </c>
      <c r="N75" s="22" t="s">
        <v>653</v>
      </c>
      <c r="O75" s="31" t="s">
        <v>1098</v>
      </c>
      <c r="P75" s="20">
        <v>2</v>
      </c>
      <c r="Q75" s="9">
        <f t="shared" si="5"/>
        <v>32.999999999997698</v>
      </c>
      <c r="R75" s="13">
        <f t="shared" si="4"/>
        <v>65.999999999995396</v>
      </c>
      <c r="S75" s="13">
        <f t="shared" si="6"/>
        <v>85.799999999994014</v>
      </c>
      <c r="T75" s="13" t="s">
        <v>1313</v>
      </c>
    </row>
    <row r="76" spans="1:20" customFormat="1" x14ac:dyDescent="0.25">
      <c r="A76" s="10">
        <v>45</v>
      </c>
      <c r="B76" s="7">
        <v>30.3</v>
      </c>
      <c r="C76" s="10">
        <v>-5.4636930000000001</v>
      </c>
      <c r="D76" s="10" t="s">
        <v>87</v>
      </c>
      <c r="E76" s="30" t="s">
        <v>797</v>
      </c>
      <c r="F76" s="10">
        <v>54.971803999999899</v>
      </c>
      <c r="G76" s="10" t="s">
        <v>297</v>
      </c>
      <c r="H76" s="30" t="s">
        <v>969</v>
      </c>
      <c r="I76" s="8">
        <v>30.405000000000001</v>
      </c>
      <c r="J76" s="10">
        <v>-5.4649450000000002</v>
      </c>
      <c r="K76" s="10" t="s">
        <v>504</v>
      </c>
      <c r="L76" s="38" t="s">
        <v>1306</v>
      </c>
      <c r="M76" s="18">
        <v>54.971193999999898</v>
      </c>
      <c r="N76" s="22" t="s">
        <v>654</v>
      </c>
      <c r="O76" s="31" t="s">
        <v>1099</v>
      </c>
      <c r="P76" s="20">
        <v>2</v>
      </c>
      <c r="Q76" s="9">
        <f t="shared" si="5"/>
        <v>105.00000000000043</v>
      </c>
      <c r="R76" s="13">
        <f t="shared" si="4"/>
        <v>210.00000000000085</v>
      </c>
      <c r="S76" s="13">
        <f t="shared" si="6"/>
        <v>273.00000000000114</v>
      </c>
      <c r="T76" s="13" t="s">
        <v>1313</v>
      </c>
    </row>
    <row r="77" spans="1:20" customFormat="1" x14ac:dyDescent="0.25">
      <c r="A77" s="10">
        <v>46</v>
      </c>
      <c r="B77" s="7">
        <v>30.565000000000001</v>
      </c>
      <c r="C77" s="10">
        <v>-5.466882</v>
      </c>
      <c r="D77" s="10" t="s">
        <v>88</v>
      </c>
      <c r="E77" s="30" t="s">
        <v>798</v>
      </c>
      <c r="F77" s="10">
        <v>54.970289000000001</v>
      </c>
      <c r="G77" s="10" t="s">
        <v>298</v>
      </c>
      <c r="H77" s="30" t="s">
        <v>970</v>
      </c>
      <c r="I77" s="8">
        <v>30.619</v>
      </c>
      <c r="J77" s="10">
        <v>-5.4676020000000003</v>
      </c>
      <c r="K77" s="10" t="s">
        <v>505</v>
      </c>
      <c r="L77" s="38" t="s">
        <v>1250</v>
      </c>
      <c r="M77" s="18">
        <v>54.970036999999898</v>
      </c>
      <c r="N77" s="22" t="s">
        <v>655</v>
      </c>
      <c r="O77" s="31" t="s">
        <v>1183</v>
      </c>
      <c r="P77" s="20">
        <v>2</v>
      </c>
      <c r="Q77" s="9">
        <f t="shared" si="5"/>
        <v>53.999999999998494</v>
      </c>
      <c r="R77" s="13">
        <f t="shared" si="4"/>
        <v>107.99999999999699</v>
      </c>
      <c r="S77" s="13">
        <f t="shared" si="6"/>
        <v>140.39999999999608</v>
      </c>
      <c r="T77" s="13" t="s">
        <v>1313</v>
      </c>
    </row>
    <row r="78" spans="1:20" customFormat="1" x14ac:dyDescent="0.25">
      <c r="A78" s="10">
        <v>47</v>
      </c>
      <c r="B78" s="7">
        <v>30.675999999999998</v>
      </c>
      <c r="C78" s="10">
        <v>-5.4683630000000001</v>
      </c>
      <c r="D78" s="10" t="s">
        <v>89</v>
      </c>
      <c r="E78" s="30" t="s">
        <v>1143</v>
      </c>
      <c r="F78" s="10">
        <v>54.969771000000001</v>
      </c>
      <c r="G78" s="10" t="s">
        <v>299</v>
      </c>
      <c r="H78" s="30" t="s">
        <v>971</v>
      </c>
      <c r="I78" s="8">
        <v>30.744</v>
      </c>
      <c r="J78" s="10">
        <v>-5.469271</v>
      </c>
      <c r="K78" s="10" t="s">
        <v>506</v>
      </c>
      <c r="L78" s="38" t="s">
        <v>1251</v>
      </c>
      <c r="M78" s="18">
        <v>54.969453999999899</v>
      </c>
      <c r="N78" s="22" t="s">
        <v>656</v>
      </c>
      <c r="O78" s="31" t="s">
        <v>1100</v>
      </c>
      <c r="P78" s="20">
        <v>2</v>
      </c>
      <c r="Q78" s="9">
        <f t="shared" si="5"/>
        <v>68.000000000001393</v>
      </c>
      <c r="R78" s="13">
        <f t="shared" si="4"/>
        <v>136.00000000000279</v>
      </c>
      <c r="S78" s="13">
        <f t="shared" si="6"/>
        <v>176.80000000000362</v>
      </c>
      <c r="T78" s="13" t="s">
        <v>1313</v>
      </c>
    </row>
    <row r="79" spans="1:20" customFormat="1" x14ac:dyDescent="0.25">
      <c r="A79" s="10">
        <v>48</v>
      </c>
      <c r="B79" s="7">
        <v>31.213999999999999</v>
      </c>
      <c r="C79" s="10">
        <v>-5.4749140000000001</v>
      </c>
      <c r="D79" s="10" t="s">
        <v>90</v>
      </c>
      <c r="E79" s="30" t="s">
        <v>799</v>
      </c>
      <c r="F79" s="10">
        <v>54.966769999999897</v>
      </c>
      <c r="G79" s="10" t="s">
        <v>300</v>
      </c>
      <c r="H79" s="30" t="s">
        <v>972</v>
      </c>
      <c r="I79" s="8">
        <v>31.227</v>
      </c>
      <c r="J79" s="10">
        <v>-5.4750670000000001</v>
      </c>
      <c r="K79" s="10" t="s">
        <v>507</v>
      </c>
      <c r="L79" s="38" t="s">
        <v>1307</v>
      </c>
      <c r="M79" s="18">
        <v>54.9666929999999</v>
      </c>
      <c r="N79" s="22" t="s">
        <v>657</v>
      </c>
      <c r="O79" s="31" t="s">
        <v>1182</v>
      </c>
      <c r="P79" s="20">
        <v>2</v>
      </c>
      <c r="Q79" s="9">
        <f t="shared" si="5"/>
        <v>13.000000000001677</v>
      </c>
      <c r="R79" s="13">
        <f t="shared" si="4"/>
        <v>26.000000000003354</v>
      </c>
      <c r="S79" s="13">
        <f t="shared" si="6"/>
        <v>33.80000000000436</v>
      </c>
      <c r="T79" s="13" t="s">
        <v>1313</v>
      </c>
    </row>
    <row r="80" spans="1:20" customFormat="1" x14ac:dyDescent="0.25">
      <c r="A80" s="10">
        <v>49</v>
      </c>
      <c r="B80" s="7">
        <v>31.837</v>
      </c>
      <c r="C80" s="10">
        <v>-5.4815899999999997</v>
      </c>
      <c r="D80" s="10" t="s">
        <v>91</v>
      </c>
      <c r="E80" s="30" t="s">
        <v>1144</v>
      </c>
      <c r="F80" s="10">
        <v>54.962738000000002</v>
      </c>
      <c r="G80" s="10" t="s">
        <v>301</v>
      </c>
      <c r="H80" s="30" t="s">
        <v>973</v>
      </c>
      <c r="I80" s="8">
        <v>31.849</v>
      </c>
      <c r="J80" s="10">
        <v>-5.4817090000000004</v>
      </c>
      <c r="K80" s="10" t="s">
        <v>508</v>
      </c>
      <c r="L80" s="38" t="s">
        <v>1144</v>
      </c>
      <c r="M80" s="18">
        <v>54.962654999999899</v>
      </c>
      <c r="N80" s="22" t="s">
        <v>658</v>
      </c>
      <c r="O80" s="31" t="s">
        <v>973</v>
      </c>
      <c r="P80" s="20">
        <v>2</v>
      </c>
      <c r="Q80" s="9">
        <f t="shared" si="5"/>
        <v>12.000000000000455</v>
      </c>
      <c r="R80" s="13">
        <f t="shared" si="4"/>
        <v>24.000000000000909</v>
      </c>
      <c r="S80" s="13">
        <f t="shared" si="6"/>
        <v>31.200000000001182</v>
      </c>
      <c r="T80" s="13" t="s">
        <v>1313</v>
      </c>
    </row>
    <row r="81" spans="1:20" customFormat="1" x14ac:dyDescent="0.25">
      <c r="A81" s="10">
        <v>50</v>
      </c>
      <c r="B81" s="7">
        <v>31.878</v>
      </c>
      <c r="C81" s="10">
        <v>-5.4819969999999998</v>
      </c>
      <c r="D81" s="10" t="s">
        <v>92</v>
      </c>
      <c r="E81" s="30" t="s">
        <v>800</v>
      </c>
      <c r="F81" s="10">
        <v>54.962454000000001</v>
      </c>
      <c r="G81" s="10" t="s">
        <v>302</v>
      </c>
      <c r="H81" s="30" t="s">
        <v>974</v>
      </c>
      <c r="I81" s="8">
        <v>31.921000000000003</v>
      </c>
      <c r="J81" s="10">
        <v>-5.4824250000000001</v>
      </c>
      <c r="K81" s="10" t="s">
        <v>93</v>
      </c>
      <c r="L81" s="38" t="s">
        <v>801</v>
      </c>
      <c r="M81" s="18">
        <v>54.962156</v>
      </c>
      <c r="N81" s="22" t="s">
        <v>303</v>
      </c>
      <c r="O81" s="31" t="s">
        <v>975</v>
      </c>
      <c r="P81" s="20">
        <v>2</v>
      </c>
      <c r="Q81" s="9">
        <f t="shared" si="5"/>
        <v>43.000000000002814</v>
      </c>
      <c r="R81" s="13">
        <f t="shared" si="4"/>
        <v>86.000000000005627</v>
      </c>
      <c r="S81" s="13">
        <f t="shared" si="6"/>
        <v>111.80000000000732</v>
      </c>
      <c r="T81" s="13" t="s">
        <v>1313</v>
      </c>
    </row>
    <row r="82" spans="1:20" customFormat="1" x14ac:dyDescent="0.25">
      <c r="A82" s="10">
        <v>50</v>
      </c>
      <c r="B82" s="7">
        <v>31.920999999999999</v>
      </c>
      <c r="C82" s="10">
        <v>-5.4824250000000001</v>
      </c>
      <c r="D82" s="10" t="s">
        <v>93</v>
      </c>
      <c r="E82" s="30" t="s">
        <v>801</v>
      </c>
      <c r="F82" s="10">
        <v>54.962156</v>
      </c>
      <c r="G82" s="10" t="s">
        <v>303</v>
      </c>
      <c r="H82" s="30" t="s">
        <v>975</v>
      </c>
      <c r="I82" s="8">
        <v>31.932000000000002</v>
      </c>
      <c r="J82" s="10">
        <v>-5.4825340000000002</v>
      </c>
      <c r="K82" s="10" t="s">
        <v>94</v>
      </c>
      <c r="L82" s="38" t="s">
        <v>801</v>
      </c>
      <c r="M82" s="18">
        <v>54.96208</v>
      </c>
      <c r="N82" s="22" t="s">
        <v>304</v>
      </c>
      <c r="O82" s="31" t="s">
        <v>976</v>
      </c>
      <c r="P82" s="20">
        <v>3</v>
      </c>
      <c r="Q82" s="9">
        <f t="shared" si="5"/>
        <v>11.000000000002785</v>
      </c>
      <c r="R82" s="13">
        <f t="shared" si="4"/>
        <v>33.000000000008356</v>
      </c>
      <c r="S82" s="13">
        <f t="shared" si="6"/>
        <v>42.900000000010863</v>
      </c>
      <c r="T82" s="13" t="s">
        <v>1313</v>
      </c>
    </row>
    <row r="83" spans="1:20" customFormat="1" x14ac:dyDescent="0.25">
      <c r="A83" s="10">
        <v>50</v>
      </c>
      <c r="B83" s="7">
        <v>31.931999999999999</v>
      </c>
      <c r="C83" s="10">
        <v>-5.4825340000000002</v>
      </c>
      <c r="D83" s="10" t="s">
        <v>94</v>
      </c>
      <c r="E83" s="30" t="s">
        <v>801</v>
      </c>
      <c r="F83" s="10">
        <v>54.96208</v>
      </c>
      <c r="G83" s="10" t="s">
        <v>304</v>
      </c>
      <c r="H83" s="30" t="s">
        <v>976</v>
      </c>
      <c r="I83" s="8">
        <v>31.945</v>
      </c>
      <c r="J83" s="10">
        <v>-5.4826629999999996</v>
      </c>
      <c r="K83" s="10" t="s">
        <v>509</v>
      </c>
      <c r="L83" s="38" t="s">
        <v>802</v>
      </c>
      <c r="M83" s="18">
        <v>54.96199</v>
      </c>
      <c r="N83" s="22" t="s">
        <v>659</v>
      </c>
      <c r="O83" s="31" t="s">
        <v>976</v>
      </c>
      <c r="P83" s="20">
        <v>2</v>
      </c>
      <c r="Q83" s="9">
        <f t="shared" si="5"/>
        <v>13.000000000001677</v>
      </c>
      <c r="R83" s="13">
        <f t="shared" si="4"/>
        <v>26.000000000003354</v>
      </c>
      <c r="S83" s="13">
        <f t="shared" si="6"/>
        <v>33.80000000000436</v>
      </c>
      <c r="T83" s="13" t="s">
        <v>1313</v>
      </c>
    </row>
    <row r="84" spans="1:20" customFormat="1" x14ac:dyDescent="0.25">
      <c r="A84" s="10">
        <v>50</v>
      </c>
      <c r="B84" s="7">
        <v>31.952000000000002</v>
      </c>
      <c r="C84" s="10">
        <v>-5.4827329999999996</v>
      </c>
      <c r="D84" s="10" t="s">
        <v>95</v>
      </c>
      <c r="E84" s="30" t="s">
        <v>802</v>
      </c>
      <c r="F84" s="10">
        <v>54.961941000000003</v>
      </c>
      <c r="G84" s="10" t="s">
        <v>305</v>
      </c>
      <c r="H84" s="30" t="s">
        <v>976</v>
      </c>
      <c r="I84" s="8">
        <v>31.968</v>
      </c>
      <c r="J84" s="10">
        <v>-5.4828919999999997</v>
      </c>
      <c r="K84" s="10" t="s">
        <v>510</v>
      </c>
      <c r="L84" s="38" t="s">
        <v>1252</v>
      </c>
      <c r="M84" s="18">
        <v>54.9618299999999</v>
      </c>
      <c r="N84" s="22" t="s">
        <v>660</v>
      </c>
      <c r="O84" s="31" t="s">
        <v>1101</v>
      </c>
      <c r="P84" s="20">
        <v>2</v>
      </c>
      <c r="Q84" s="9">
        <f t="shared" si="5"/>
        <v>15.999999999998238</v>
      </c>
      <c r="R84" s="13">
        <f t="shared" si="4"/>
        <v>31.999999999996476</v>
      </c>
      <c r="S84" s="13">
        <f t="shared" si="6"/>
        <v>41.599999999995418</v>
      </c>
      <c r="T84" s="13" t="s">
        <v>1313</v>
      </c>
    </row>
    <row r="85" spans="1:20" customFormat="1" x14ac:dyDescent="0.25">
      <c r="A85" s="10">
        <v>51</v>
      </c>
      <c r="B85" s="7">
        <v>32.238999999999997</v>
      </c>
      <c r="C85" s="10">
        <v>-5.485735</v>
      </c>
      <c r="D85" s="10" t="s">
        <v>96</v>
      </c>
      <c r="E85" s="30" t="s">
        <v>803</v>
      </c>
      <c r="F85" s="10">
        <v>54.960028999999899</v>
      </c>
      <c r="G85" s="10" t="s">
        <v>306</v>
      </c>
      <c r="H85" s="30" t="s">
        <v>1167</v>
      </c>
      <c r="I85" s="8">
        <v>32.244999999999997</v>
      </c>
      <c r="J85" s="10">
        <v>-5.4858000000000002</v>
      </c>
      <c r="K85" s="10" t="s">
        <v>511</v>
      </c>
      <c r="L85" s="38" t="s">
        <v>1253</v>
      </c>
      <c r="M85" s="18">
        <v>54.959989999999898</v>
      </c>
      <c r="N85" s="22" t="s">
        <v>661</v>
      </c>
      <c r="O85" s="31" t="s">
        <v>1167</v>
      </c>
      <c r="P85" s="20">
        <v>2</v>
      </c>
      <c r="Q85" s="9">
        <f t="shared" si="5"/>
        <v>6.0000000000002274</v>
      </c>
      <c r="R85" s="13">
        <f t="shared" si="4"/>
        <v>12.000000000000455</v>
      </c>
      <c r="S85" s="13">
        <f t="shared" si="6"/>
        <v>15.600000000000591</v>
      </c>
      <c r="T85" s="13" t="s">
        <v>1313</v>
      </c>
    </row>
    <row r="86" spans="1:20" customFormat="1" x14ac:dyDescent="0.25">
      <c r="A86" s="10">
        <v>51</v>
      </c>
      <c r="B86" s="7">
        <v>32.258000000000003</v>
      </c>
      <c r="C86" s="10">
        <v>-5.4859260000000001</v>
      </c>
      <c r="D86" s="10" t="s">
        <v>97</v>
      </c>
      <c r="E86" s="30" t="s">
        <v>804</v>
      </c>
      <c r="F86" s="10">
        <v>54.959899</v>
      </c>
      <c r="G86" s="10" t="s">
        <v>307</v>
      </c>
      <c r="H86" s="30" t="s">
        <v>977</v>
      </c>
      <c r="I86" s="8">
        <v>32.265999999999998</v>
      </c>
      <c r="J86" s="10">
        <v>-5.4859999999999998</v>
      </c>
      <c r="K86" s="10" t="s">
        <v>512</v>
      </c>
      <c r="L86" s="38" t="s">
        <v>804</v>
      </c>
      <c r="M86" s="18">
        <v>54.959840999999898</v>
      </c>
      <c r="N86" s="22" t="s">
        <v>662</v>
      </c>
      <c r="O86" s="31" t="s">
        <v>977</v>
      </c>
      <c r="P86" s="20">
        <v>2</v>
      </c>
      <c r="Q86" s="9">
        <f t="shared" si="5"/>
        <v>7.9999999999955662</v>
      </c>
      <c r="R86" s="13">
        <f t="shared" si="4"/>
        <v>15.999999999991132</v>
      </c>
      <c r="S86" s="13">
        <f t="shared" si="6"/>
        <v>20.799999999988472</v>
      </c>
      <c r="T86" s="13" t="s">
        <v>1313</v>
      </c>
    </row>
    <row r="87" spans="1:20" customFormat="1" x14ac:dyDescent="0.25">
      <c r="A87" s="10">
        <v>52</v>
      </c>
      <c r="B87" s="7">
        <v>32.46</v>
      </c>
      <c r="C87" s="10">
        <v>-5.487838</v>
      </c>
      <c r="D87" s="10" t="s">
        <v>98</v>
      </c>
      <c r="E87" s="30" t="s">
        <v>805</v>
      </c>
      <c r="F87" s="10">
        <v>54.958455999999899</v>
      </c>
      <c r="G87" s="10" t="s">
        <v>308</v>
      </c>
      <c r="H87" s="30" t="s">
        <v>978</v>
      </c>
      <c r="I87" s="8">
        <v>32.467999999999996</v>
      </c>
      <c r="J87" s="10">
        <v>-5.4879170000000004</v>
      </c>
      <c r="K87" s="10" t="s">
        <v>513</v>
      </c>
      <c r="L87" s="38" t="s">
        <v>806</v>
      </c>
      <c r="M87" s="18">
        <v>54.958401000000002</v>
      </c>
      <c r="N87" s="22" t="s">
        <v>663</v>
      </c>
      <c r="O87" s="31" t="s">
        <v>1168</v>
      </c>
      <c r="P87" s="20">
        <v>2</v>
      </c>
      <c r="Q87" s="9">
        <f t="shared" si="5"/>
        <v>7.9999999999955662</v>
      </c>
      <c r="R87" s="13">
        <f t="shared" si="4"/>
        <v>15.999999999991132</v>
      </c>
      <c r="S87" s="13">
        <f t="shared" si="6"/>
        <v>20.799999999988472</v>
      </c>
      <c r="T87" s="13" t="s">
        <v>1313</v>
      </c>
    </row>
    <row r="88" spans="1:20" customFormat="1" x14ac:dyDescent="0.25">
      <c r="A88" s="10">
        <v>52</v>
      </c>
      <c r="B88" s="7">
        <v>32.482999999999997</v>
      </c>
      <c r="C88" s="10">
        <v>-5.488067</v>
      </c>
      <c r="D88" s="10" t="s">
        <v>99</v>
      </c>
      <c r="E88" s="30" t="s">
        <v>806</v>
      </c>
      <c r="F88" s="10">
        <v>54.958297000000002</v>
      </c>
      <c r="G88" s="10" t="s">
        <v>309</v>
      </c>
      <c r="H88" s="30" t="s">
        <v>1168</v>
      </c>
      <c r="I88" s="8">
        <v>32.488999999999997</v>
      </c>
      <c r="J88" s="10">
        <v>-5.4881260000000003</v>
      </c>
      <c r="K88" s="10" t="s">
        <v>514</v>
      </c>
      <c r="L88" s="38" t="s">
        <v>1254</v>
      </c>
      <c r="M88" s="18">
        <v>54.958255999999899</v>
      </c>
      <c r="N88" s="22" t="s">
        <v>664</v>
      </c>
      <c r="O88" s="31" t="s">
        <v>1168</v>
      </c>
      <c r="P88" s="20">
        <v>2</v>
      </c>
      <c r="Q88" s="9">
        <f t="shared" si="5"/>
        <v>6.0000000000002274</v>
      </c>
      <c r="R88" s="13">
        <f t="shared" si="4"/>
        <v>12.000000000000455</v>
      </c>
      <c r="S88" s="13">
        <f t="shared" si="6"/>
        <v>15.600000000000591</v>
      </c>
      <c r="T88" s="13" t="s">
        <v>1313</v>
      </c>
    </row>
    <row r="89" spans="1:20" customFormat="1" ht="30" x14ac:dyDescent="0.25">
      <c r="A89" s="23" t="s">
        <v>729</v>
      </c>
      <c r="B89" s="24">
        <v>33.076999999999998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5">
        <f t="shared" si="6"/>
        <v>0</v>
      </c>
      <c r="T89" s="39" t="s">
        <v>1314</v>
      </c>
    </row>
    <row r="90" spans="1:20" customFormat="1" x14ac:dyDescent="0.25">
      <c r="A90" s="10">
        <v>53</v>
      </c>
      <c r="B90" s="7">
        <v>33.554000000000002</v>
      </c>
      <c r="C90" s="10">
        <v>-5.498602</v>
      </c>
      <c r="D90" s="10" t="s">
        <v>100</v>
      </c>
      <c r="E90" s="30" t="s">
        <v>807</v>
      </c>
      <c r="F90" s="10">
        <v>54.950879</v>
      </c>
      <c r="G90" s="10" t="s">
        <v>310</v>
      </c>
      <c r="H90" s="30" t="s">
        <v>979</v>
      </c>
      <c r="I90" s="8">
        <v>33.564</v>
      </c>
      <c r="J90" s="10">
        <v>-5.4987199999999996</v>
      </c>
      <c r="K90" s="10" t="s">
        <v>515</v>
      </c>
      <c r="L90" s="38" t="s">
        <v>807</v>
      </c>
      <c r="M90" s="18">
        <v>54.95082</v>
      </c>
      <c r="N90" s="22" t="s">
        <v>665</v>
      </c>
      <c r="O90" s="31" t="s">
        <v>979</v>
      </c>
      <c r="P90" s="20">
        <v>2</v>
      </c>
      <c r="Q90" s="9">
        <f t="shared" ref="Q90:Q121" si="7">(I90-B90)*1000</f>
        <v>9.9999999999980105</v>
      </c>
      <c r="R90" s="13">
        <f t="shared" si="4"/>
        <v>19.999999999996021</v>
      </c>
      <c r="S90" s="13">
        <f t="shared" si="6"/>
        <v>25.999999999994827</v>
      </c>
      <c r="T90" s="13" t="s">
        <v>1313</v>
      </c>
    </row>
    <row r="91" spans="1:20" customFormat="1" x14ac:dyDescent="0.25">
      <c r="A91" s="10">
        <v>54</v>
      </c>
      <c r="B91" s="7">
        <v>33.86</v>
      </c>
      <c r="C91" s="10">
        <v>-5.502097</v>
      </c>
      <c r="D91" s="10" t="s">
        <v>101</v>
      </c>
      <c r="E91" s="30" t="s">
        <v>808</v>
      </c>
      <c r="F91" s="10">
        <v>54.949005999999898</v>
      </c>
      <c r="G91" s="10" t="s">
        <v>311</v>
      </c>
      <c r="H91" s="30" t="s">
        <v>980</v>
      </c>
      <c r="I91" s="8">
        <v>33.878</v>
      </c>
      <c r="J91" s="10">
        <v>-5.5023099999999996</v>
      </c>
      <c r="K91" s="10" t="s">
        <v>516</v>
      </c>
      <c r="L91" s="38" t="s">
        <v>1255</v>
      </c>
      <c r="M91" s="18">
        <v>54.9489009999999</v>
      </c>
      <c r="N91" s="22" t="s">
        <v>666</v>
      </c>
      <c r="O91" s="31" t="s">
        <v>1102</v>
      </c>
      <c r="P91" s="20">
        <v>2</v>
      </c>
      <c r="Q91" s="9">
        <f t="shared" si="7"/>
        <v>18.000000000000682</v>
      </c>
      <c r="R91" s="13">
        <f t="shared" si="4"/>
        <v>36.000000000001364</v>
      </c>
      <c r="S91" s="13">
        <f t="shared" si="6"/>
        <v>46.800000000001774</v>
      </c>
      <c r="T91" s="13" t="s">
        <v>1313</v>
      </c>
    </row>
    <row r="92" spans="1:20" customFormat="1" x14ac:dyDescent="0.25">
      <c r="A92" s="10">
        <v>55</v>
      </c>
      <c r="B92" s="7">
        <v>34.000999999999998</v>
      </c>
      <c r="C92" s="10">
        <v>-5.5037640000000003</v>
      </c>
      <c r="D92" s="10" t="s">
        <v>102</v>
      </c>
      <c r="E92" s="30" t="s">
        <v>809</v>
      </c>
      <c r="F92" s="10">
        <v>54.948179000000003</v>
      </c>
      <c r="G92" s="10" t="s">
        <v>312</v>
      </c>
      <c r="H92" s="30" t="s">
        <v>981</v>
      </c>
      <c r="I92" s="8">
        <v>34.010999999999996</v>
      </c>
      <c r="J92" s="10">
        <v>-5.5038819999999999</v>
      </c>
      <c r="K92" s="10" t="s">
        <v>517</v>
      </c>
      <c r="L92" s="38" t="s">
        <v>809</v>
      </c>
      <c r="M92" s="18">
        <v>54.948121</v>
      </c>
      <c r="N92" s="22" t="s">
        <v>667</v>
      </c>
      <c r="O92" s="31" t="s">
        <v>981</v>
      </c>
      <c r="P92" s="20">
        <v>2</v>
      </c>
      <c r="Q92" s="9">
        <f t="shared" si="7"/>
        <v>9.9999999999980105</v>
      </c>
      <c r="R92" s="13">
        <f t="shared" si="4"/>
        <v>19.999999999996021</v>
      </c>
      <c r="S92" s="13">
        <f t="shared" si="6"/>
        <v>25.999999999994827</v>
      </c>
      <c r="T92" s="13" t="s">
        <v>1313</v>
      </c>
    </row>
    <row r="93" spans="1:20" customFormat="1" x14ac:dyDescent="0.25">
      <c r="A93" s="10">
        <v>56</v>
      </c>
      <c r="B93" s="7">
        <v>34.304000000000002</v>
      </c>
      <c r="C93" s="10">
        <v>-5.5072570000000001</v>
      </c>
      <c r="D93" s="10" t="s">
        <v>103</v>
      </c>
      <c r="E93" s="30" t="s">
        <v>810</v>
      </c>
      <c r="F93" s="10">
        <v>54.946345999999899</v>
      </c>
      <c r="G93" s="10" t="s">
        <v>313</v>
      </c>
      <c r="H93" s="30" t="s">
        <v>982</v>
      </c>
      <c r="I93" s="8">
        <v>34.32</v>
      </c>
      <c r="J93" s="10">
        <v>-5.5074370000000004</v>
      </c>
      <c r="K93" s="10" t="s">
        <v>518</v>
      </c>
      <c r="L93" s="38" t="s">
        <v>1256</v>
      </c>
      <c r="M93" s="18">
        <v>54.946246000000002</v>
      </c>
      <c r="N93" s="22" t="s">
        <v>668</v>
      </c>
      <c r="O93" s="31" t="s">
        <v>1103</v>
      </c>
      <c r="P93" s="20">
        <v>2</v>
      </c>
      <c r="Q93" s="9">
        <f t="shared" si="7"/>
        <v>15.999999999998238</v>
      </c>
      <c r="R93" s="13">
        <f t="shared" si="4"/>
        <v>31.999999999996476</v>
      </c>
      <c r="S93" s="13">
        <f t="shared" si="6"/>
        <v>41.599999999995418</v>
      </c>
      <c r="T93" s="13" t="s">
        <v>1313</v>
      </c>
    </row>
    <row r="94" spans="1:20" customFormat="1" x14ac:dyDescent="0.25">
      <c r="A94" s="10">
        <v>57</v>
      </c>
      <c r="B94" s="7">
        <v>34.406999999999996</v>
      </c>
      <c r="C94" s="10">
        <v>-5.5084470000000003</v>
      </c>
      <c r="D94" s="10" t="s">
        <v>104</v>
      </c>
      <c r="E94" s="30" t="s">
        <v>811</v>
      </c>
      <c r="F94" s="10">
        <v>54.945725000000003</v>
      </c>
      <c r="G94" s="10" t="s">
        <v>314</v>
      </c>
      <c r="H94" s="30" t="s">
        <v>983</v>
      </c>
      <c r="I94" s="8">
        <v>34.433999999999997</v>
      </c>
      <c r="J94" s="10">
        <v>-5.5087679999999999</v>
      </c>
      <c r="K94" s="10" t="s">
        <v>519</v>
      </c>
      <c r="L94" s="38" t="s">
        <v>1257</v>
      </c>
      <c r="M94" s="18">
        <v>54.945568000000002</v>
      </c>
      <c r="N94" s="22" t="s">
        <v>669</v>
      </c>
      <c r="O94" s="31" t="s">
        <v>1104</v>
      </c>
      <c r="P94" s="20">
        <v>2</v>
      </c>
      <c r="Q94" s="9">
        <f t="shared" si="7"/>
        <v>27.000000000001023</v>
      </c>
      <c r="R94" s="13">
        <f t="shared" si="4"/>
        <v>54.000000000002046</v>
      </c>
      <c r="S94" s="13">
        <f t="shared" si="6"/>
        <v>70.20000000000266</v>
      </c>
      <c r="T94" s="13" t="s">
        <v>1313</v>
      </c>
    </row>
    <row r="95" spans="1:20" customFormat="1" x14ac:dyDescent="0.25">
      <c r="A95" s="10">
        <v>58</v>
      </c>
      <c r="B95" s="7">
        <v>35.31</v>
      </c>
      <c r="C95" s="10">
        <v>-5.5199160000000003</v>
      </c>
      <c r="D95" s="10" t="s">
        <v>105</v>
      </c>
      <c r="E95" s="30" t="s">
        <v>812</v>
      </c>
      <c r="F95" s="10">
        <v>54.941054000000001</v>
      </c>
      <c r="G95" s="10" t="s">
        <v>315</v>
      </c>
      <c r="H95" s="30" t="s">
        <v>984</v>
      </c>
      <c r="I95" s="8">
        <v>35.314</v>
      </c>
      <c r="J95" s="10">
        <v>-5.519965</v>
      </c>
      <c r="K95" s="10" t="s">
        <v>106</v>
      </c>
      <c r="L95" s="38" t="s">
        <v>1145</v>
      </c>
      <c r="M95" s="18">
        <v>54.941032</v>
      </c>
      <c r="N95" s="22" t="s">
        <v>316</v>
      </c>
      <c r="O95" s="31" t="s">
        <v>984</v>
      </c>
      <c r="P95" s="20">
        <v>2</v>
      </c>
      <c r="Q95" s="9">
        <f t="shared" si="7"/>
        <v>3.9999999999977831</v>
      </c>
      <c r="R95" s="13">
        <f t="shared" si="4"/>
        <v>7.9999999999955662</v>
      </c>
      <c r="S95" s="13">
        <f t="shared" si="6"/>
        <v>10.399999999994236</v>
      </c>
      <c r="T95" s="13" t="s">
        <v>1313</v>
      </c>
    </row>
    <row r="96" spans="1:20" customFormat="1" x14ac:dyDescent="0.25">
      <c r="A96" s="14" t="s">
        <v>10</v>
      </c>
      <c r="B96" s="7">
        <v>35.314</v>
      </c>
      <c r="C96" s="14">
        <v>-5.519965</v>
      </c>
      <c r="D96" s="14" t="s">
        <v>106</v>
      </c>
      <c r="E96" s="30" t="s">
        <v>1145</v>
      </c>
      <c r="F96" s="14">
        <v>54.941032</v>
      </c>
      <c r="G96" s="14" t="s">
        <v>316</v>
      </c>
      <c r="H96" s="30" t="s">
        <v>984</v>
      </c>
      <c r="I96" s="8">
        <v>35.370999999999995</v>
      </c>
      <c r="J96" s="14">
        <v>-5.5206499999999998</v>
      </c>
      <c r="K96" s="14" t="s">
        <v>520</v>
      </c>
      <c r="L96" s="38" t="s">
        <v>1258</v>
      </c>
      <c r="M96" s="40">
        <v>54.940708999999899</v>
      </c>
      <c r="N96" s="14" t="s">
        <v>670</v>
      </c>
      <c r="O96" s="31" t="s">
        <v>1105</v>
      </c>
      <c r="P96" s="21">
        <v>5</v>
      </c>
      <c r="Q96" s="15">
        <f t="shared" si="7"/>
        <v>56.999999999995055</v>
      </c>
      <c r="R96" s="16">
        <f t="shared" si="4"/>
        <v>284.99999999997527</v>
      </c>
      <c r="S96" s="16">
        <f t="shared" si="6"/>
        <v>370.49999999996788</v>
      </c>
      <c r="T96" s="16" t="s">
        <v>1313</v>
      </c>
    </row>
    <row r="97" spans="1:20" customFormat="1" x14ac:dyDescent="0.25">
      <c r="A97" s="10">
        <v>58</v>
      </c>
      <c r="B97" s="7">
        <v>35.47</v>
      </c>
      <c r="C97" s="10">
        <v>-5.5216070000000004</v>
      </c>
      <c r="D97" s="10" t="s">
        <v>107</v>
      </c>
      <c r="E97" s="30" t="s">
        <v>1146</v>
      </c>
      <c r="F97" s="10">
        <v>54.940013</v>
      </c>
      <c r="G97" s="10" t="s">
        <v>317</v>
      </c>
      <c r="H97" s="30" t="s">
        <v>1177</v>
      </c>
      <c r="I97" s="8">
        <v>35.513999999999996</v>
      </c>
      <c r="J97" s="10">
        <v>-5.5221039999999997</v>
      </c>
      <c r="K97" s="10" t="s">
        <v>521</v>
      </c>
      <c r="L97" s="38" t="s">
        <v>1259</v>
      </c>
      <c r="M97" s="18">
        <v>54.93974</v>
      </c>
      <c r="N97" s="22" t="s">
        <v>671</v>
      </c>
      <c r="O97" s="31" t="s">
        <v>1106</v>
      </c>
      <c r="P97" s="20">
        <v>2</v>
      </c>
      <c r="Q97" s="9">
        <f t="shared" si="7"/>
        <v>43.99999999999693</v>
      </c>
      <c r="R97" s="13">
        <f t="shared" si="4"/>
        <v>87.999999999993861</v>
      </c>
      <c r="S97" s="13">
        <f t="shared" si="6"/>
        <v>114.39999999999202</v>
      </c>
      <c r="T97" s="13" t="s">
        <v>1313</v>
      </c>
    </row>
    <row r="98" spans="1:20" customFormat="1" x14ac:dyDescent="0.25">
      <c r="A98" s="10">
        <v>59</v>
      </c>
      <c r="B98" s="7">
        <v>35.609000000000002</v>
      </c>
      <c r="C98" s="10">
        <v>-5.5231750000000002</v>
      </c>
      <c r="D98" s="10" t="s">
        <v>108</v>
      </c>
      <c r="E98" s="30" t="s">
        <v>813</v>
      </c>
      <c r="F98" s="10">
        <v>54.939149999999898</v>
      </c>
      <c r="G98" s="10" t="s">
        <v>318</v>
      </c>
      <c r="H98" s="30" t="s">
        <v>985</v>
      </c>
      <c r="I98" s="8">
        <v>35.670999999999999</v>
      </c>
      <c r="J98" s="10">
        <v>-5.5238849999999999</v>
      </c>
      <c r="K98" s="10" t="s">
        <v>522</v>
      </c>
      <c r="L98" s="38" t="s">
        <v>1260</v>
      </c>
      <c r="M98" s="18">
        <v>54.938772</v>
      </c>
      <c r="N98" s="22" t="s">
        <v>672</v>
      </c>
      <c r="O98" s="31" t="s">
        <v>1107</v>
      </c>
      <c r="P98" s="20">
        <v>2</v>
      </c>
      <c r="Q98" s="9">
        <f t="shared" si="7"/>
        <v>61.999999999997613</v>
      </c>
      <c r="R98" s="13">
        <f t="shared" si="4"/>
        <v>123.99999999999523</v>
      </c>
      <c r="S98" s="13">
        <f t="shared" si="6"/>
        <v>161.19999999999379</v>
      </c>
      <c r="T98" s="13" t="s">
        <v>1313</v>
      </c>
    </row>
    <row r="99" spans="1:20" customFormat="1" x14ac:dyDescent="0.25">
      <c r="A99" s="10">
        <v>60</v>
      </c>
      <c r="B99" s="7">
        <v>35.917999999999999</v>
      </c>
      <c r="C99" s="10">
        <v>-5.526789</v>
      </c>
      <c r="D99" s="10" t="s">
        <v>109</v>
      </c>
      <c r="E99" s="30" t="s">
        <v>814</v>
      </c>
      <c r="F99" s="10">
        <v>54.937314000000001</v>
      </c>
      <c r="G99" s="10" t="s">
        <v>319</v>
      </c>
      <c r="H99" s="30" t="s">
        <v>986</v>
      </c>
      <c r="I99" s="8">
        <v>35.93</v>
      </c>
      <c r="J99" s="10">
        <v>-5.526929</v>
      </c>
      <c r="K99" s="10" t="s">
        <v>523</v>
      </c>
      <c r="L99" s="38" t="s">
        <v>1261</v>
      </c>
      <c r="M99" s="18">
        <v>54.937241999999898</v>
      </c>
      <c r="N99" s="22" t="s">
        <v>673</v>
      </c>
      <c r="O99" s="31" t="s">
        <v>987</v>
      </c>
      <c r="P99" s="20">
        <v>2</v>
      </c>
      <c r="Q99" s="9">
        <f t="shared" si="7"/>
        <v>12.000000000000455</v>
      </c>
      <c r="R99" s="13">
        <f t="shared" si="4"/>
        <v>24.000000000000909</v>
      </c>
      <c r="S99" s="13">
        <f t="shared" si="6"/>
        <v>31.200000000001182</v>
      </c>
      <c r="T99" s="13" t="s">
        <v>1313</v>
      </c>
    </row>
    <row r="100" spans="1:20" customFormat="1" x14ac:dyDescent="0.25">
      <c r="A100" s="10">
        <v>60</v>
      </c>
      <c r="B100" s="7">
        <v>35.945</v>
      </c>
      <c r="C100" s="10">
        <v>-5.5271030000000003</v>
      </c>
      <c r="D100" s="10" t="s">
        <v>110</v>
      </c>
      <c r="E100" s="30" t="s">
        <v>815</v>
      </c>
      <c r="F100" s="10">
        <v>54.937151999999898</v>
      </c>
      <c r="G100" s="10" t="s">
        <v>320</v>
      </c>
      <c r="H100" s="30" t="s">
        <v>987</v>
      </c>
      <c r="I100" s="8">
        <v>35.955999999999996</v>
      </c>
      <c r="J100" s="10">
        <v>-5.5272309999999996</v>
      </c>
      <c r="K100" s="10" t="s">
        <v>524</v>
      </c>
      <c r="L100" s="38" t="s">
        <v>815</v>
      </c>
      <c r="M100" s="18">
        <v>54.937086000000001</v>
      </c>
      <c r="N100" s="22" t="s">
        <v>674</v>
      </c>
      <c r="O100" s="31" t="s">
        <v>987</v>
      </c>
      <c r="P100" s="20">
        <v>2</v>
      </c>
      <c r="Q100" s="9">
        <f t="shared" si="7"/>
        <v>10.99999999999568</v>
      </c>
      <c r="R100" s="13">
        <f t="shared" si="4"/>
        <v>21.99999999999136</v>
      </c>
      <c r="S100" s="13">
        <f t="shared" si="6"/>
        <v>28.599999999988768</v>
      </c>
      <c r="T100" s="13" t="s">
        <v>1313</v>
      </c>
    </row>
    <row r="101" spans="1:20" customFormat="1" x14ac:dyDescent="0.25">
      <c r="A101" s="10">
        <v>61</v>
      </c>
      <c r="B101" s="7">
        <v>35.988</v>
      </c>
      <c r="C101" s="10">
        <v>-5.5276009999999998</v>
      </c>
      <c r="D101" s="10" t="s">
        <v>111</v>
      </c>
      <c r="E101" s="30" t="s">
        <v>816</v>
      </c>
      <c r="F101" s="10">
        <v>54.936892999999898</v>
      </c>
      <c r="G101" s="10" t="s">
        <v>321</v>
      </c>
      <c r="H101" s="30" t="s">
        <v>988</v>
      </c>
      <c r="I101" s="8">
        <v>36.001999999999995</v>
      </c>
      <c r="J101" s="10">
        <v>-5.5277630000000002</v>
      </c>
      <c r="K101" s="10" t="s">
        <v>525</v>
      </c>
      <c r="L101" s="38" t="s">
        <v>1262</v>
      </c>
      <c r="M101" s="18">
        <v>54.9368079999999</v>
      </c>
      <c r="N101" s="22" t="s">
        <v>675</v>
      </c>
      <c r="O101" s="31" t="s">
        <v>988</v>
      </c>
      <c r="P101" s="20">
        <v>2</v>
      </c>
      <c r="Q101" s="9">
        <f t="shared" si="7"/>
        <v>13.999999999995794</v>
      </c>
      <c r="R101" s="13">
        <f t="shared" si="4"/>
        <v>27.999999999991587</v>
      </c>
      <c r="S101" s="13">
        <f t="shared" si="6"/>
        <v>36.399999999989063</v>
      </c>
      <c r="T101" s="13" t="s">
        <v>1313</v>
      </c>
    </row>
    <row r="102" spans="1:20" customFormat="1" x14ac:dyDescent="0.25">
      <c r="A102" s="10">
        <v>62</v>
      </c>
      <c r="B102" s="7">
        <v>37.715000000000003</v>
      </c>
      <c r="C102" s="10">
        <v>-5.5473939999999997</v>
      </c>
      <c r="D102" s="10" t="s">
        <v>112</v>
      </c>
      <c r="E102" s="30" t="s">
        <v>817</v>
      </c>
      <c r="F102" s="10">
        <v>54.9264119999999</v>
      </c>
      <c r="G102" s="10" t="s">
        <v>322</v>
      </c>
      <c r="H102" s="30" t="s">
        <v>989</v>
      </c>
      <c r="I102" s="8">
        <v>37.756999999999998</v>
      </c>
      <c r="J102" s="10">
        <v>-5.5478569999999996</v>
      </c>
      <c r="K102" s="10" t="s">
        <v>526</v>
      </c>
      <c r="L102" s="38" t="s">
        <v>1263</v>
      </c>
      <c r="M102" s="18">
        <v>54.926146000000003</v>
      </c>
      <c r="N102" s="22" t="s">
        <v>676</v>
      </c>
      <c r="O102" s="31" t="s">
        <v>1108</v>
      </c>
      <c r="P102" s="20">
        <v>2</v>
      </c>
      <c r="Q102" s="9">
        <f t="shared" si="7"/>
        <v>41.999999999994486</v>
      </c>
      <c r="R102" s="13">
        <f t="shared" si="4"/>
        <v>83.999999999988972</v>
      </c>
      <c r="S102" s="13">
        <f t="shared" si="6"/>
        <v>109.19999999998566</v>
      </c>
      <c r="T102" s="13" t="s">
        <v>1313</v>
      </c>
    </row>
    <row r="103" spans="1:20" customFormat="1" x14ac:dyDescent="0.25">
      <c r="A103" s="10">
        <v>63</v>
      </c>
      <c r="B103" s="7">
        <v>37.938000000000002</v>
      </c>
      <c r="C103" s="10">
        <v>-5.5499159999999996</v>
      </c>
      <c r="D103" s="10" t="s">
        <v>113</v>
      </c>
      <c r="E103" s="30" t="s">
        <v>818</v>
      </c>
      <c r="F103" s="10">
        <v>54.925035999999899</v>
      </c>
      <c r="G103" s="10" t="s">
        <v>323</v>
      </c>
      <c r="H103" s="30" t="s">
        <v>1176</v>
      </c>
      <c r="I103" s="8">
        <v>38.092999999999996</v>
      </c>
      <c r="J103" s="10">
        <v>-5.5518210000000003</v>
      </c>
      <c r="K103" s="10" t="s">
        <v>527</v>
      </c>
      <c r="L103" s="38" t="s">
        <v>1264</v>
      </c>
      <c r="M103" s="18">
        <v>54.924179000000002</v>
      </c>
      <c r="N103" s="22" t="s">
        <v>677</v>
      </c>
      <c r="O103" s="31" t="s">
        <v>1109</v>
      </c>
      <c r="P103" s="20">
        <v>2</v>
      </c>
      <c r="Q103" s="9">
        <f t="shared" si="7"/>
        <v>154.99999999999403</v>
      </c>
      <c r="R103" s="13">
        <f t="shared" ref="R103:R151" si="8">P103*Q103</f>
        <v>309.99999999998806</v>
      </c>
      <c r="S103" s="13">
        <f t="shared" si="6"/>
        <v>402.99999999998448</v>
      </c>
      <c r="T103" s="13" t="s">
        <v>1313</v>
      </c>
    </row>
    <row r="104" spans="1:20" customFormat="1" x14ac:dyDescent="0.25">
      <c r="A104" s="10">
        <v>64</v>
      </c>
      <c r="B104" s="7">
        <v>38.173000000000002</v>
      </c>
      <c r="C104" s="10">
        <v>-5.5528339999999998</v>
      </c>
      <c r="D104" s="10" t="s">
        <v>114</v>
      </c>
      <c r="E104" s="30" t="s">
        <v>819</v>
      </c>
      <c r="F104" s="10">
        <v>54.923758999999897</v>
      </c>
      <c r="G104" s="10" t="s">
        <v>324</v>
      </c>
      <c r="H104" s="30" t="s">
        <v>990</v>
      </c>
      <c r="I104" s="8">
        <v>38.184999999999995</v>
      </c>
      <c r="J104" s="10">
        <v>-5.5529859999999998</v>
      </c>
      <c r="K104" s="10" t="s">
        <v>528</v>
      </c>
      <c r="L104" s="38" t="s">
        <v>1265</v>
      </c>
      <c r="M104" s="18">
        <v>54.923696</v>
      </c>
      <c r="N104" s="22" t="s">
        <v>678</v>
      </c>
      <c r="O104" s="31" t="s">
        <v>1110</v>
      </c>
      <c r="P104" s="20">
        <v>2</v>
      </c>
      <c r="Q104" s="9">
        <f t="shared" si="7"/>
        <v>11.999999999993349</v>
      </c>
      <c r="R104" s="13">
        <f t="shared" si="8"/>
        <v>23.999999999986699</v>
      </c>
      <c r="S104" s="13">
        <f t="shared" si="6"/>
        <v>31.199999999982708</v>
      </c>
      <c r="T104" s="13" t="s">
        <v>1313</v>
      </c>
    </row>
    <row r="105" spans="1:20" customFormat="1" x14ac:dyDescent="0.25">
      <c r="A105" s="10">
        <v>65</v>
      </c>
      <c r="B105" s="7">
        <v>38.253</v>
      </c>
      <c r="C105" s="10">
        <v>-5.5538470000000002</v>
      </c>
      <c r="D105" s="10" t="s">
        <v>115</v>
      </c>
      <c r="E105" s="30" t="s">
        <v>820</v>
      </c>
      <c r="F105" s="10">
        <v>54.923340000000003</v>
      </c>
      <c r="G105" s="10" t="s">
        <v>325</v>
      </c>
      <c r="H105" s="30" t="s">
        <v>1175</v>
      </c>
      <c r="I105" s="8">
        <v>38.424999999999997</v>
      </c>
      <c r="J105" s="10">
        <v>-5.5560669999999996</v>
      </c>
      <c r="K105" s="10" t="s">
        <v>529</v>
      </c>
      <c r="L105" s="38" t="s">
        <v>1266</v>
      </c>
      <c r="M105" s="18">
        <v>54.9224719999999</v>
      </c>
      <c r="N105" s="22" t="s">
        <v>679</v>
      </c>
      <c r="O105" s="31" t="s">
        <v>1111</v>
      </c>
      <c r="P105" s="20">
        <v>2</v>
      </c>
      <c r="Q105" s="9">
        <f t="shared" si="7"/>
        <v>171.99999999999704</v>
      </c>
      <c r="R105" s="13">
        <f t="shared" si="8"/>
        <v>343.99999999999409</v>
      </c>
      <c r="S105" s="13">
        <f t="shared" si="6"/>
        <v>447.19999999999231</v>
      </c>
      <c r="T105" s="13" t="s">
        <v>1313</v>
      </c>
    </row>
    <row r="106" spans="1:20" customFormat="1" x14ac:dyDescent="0.25">
      <c r="A106" s="10">
        <v>66</v>
      </c>
      <c r="B106" s="7">
        <v>38.618000000000002</v>
      </c>
      <c r="C106" s="10">
        <v>-5.5584910000000001</v>
      </c>
      <c r="D106" s="10" t="s">
        <v>116</v>
      </c>
      <c r="E106" s="30" t="s">
        <v>821</v>
      </c>
      <c r="F106" s="10">
        <v>54.921446000000003</v>
      </c>
      <c r="G106" s="10" t="s">
        <v>326</v>
      </c>
      <c r="H106" s="30" t="s">
        <v>991</v>
      </c>
      <c r="I106" s="8">
        <v>38.643999999999998</v>
      </c>
      <c r="J106" s="10">
        <v>-5.558802</v>
      </c>
      <c r="K106" s="10" t="s">
        <v>530</v>
      </c>
      <c r="L106" s="38" t="s">
        <v>1267</v>
      </c>
      <c r="M106" s="18">
        <v>54.921295999999899</v>
      </c>
      <c r="N106" s="22" t="s">
        <v>680</v>
      </c>
      <c r="O106" s="31" t="s">
        <v>1112</v>
      </c>
      <c r="P106" s="20">
        <v>2</v>
      </c>
      <c r="Q106" s="9">
        <f t="shared" si="7"/>
        <v>25.999999999996248</v>
      </c>
      <c r="R106" s="13">
        <f t="shared" si="8"/>
        <v>51.999999999992497</v>
      </c>
      <c r="S106" s="13">
        <f t="shared" si="6"/>
        <v>67.599999999990246</v>
      </c>
      <c r="T106" s="13" t="s">
        <v>1313</v>
      </c>
    </row>
    <row r="107" spans="1:20" customFormat="1" x14ac:dyDescent="0.25">
      <c r="A107" s="10">
        <v>66</v>
      </c>
      <c r="B107" s="7">
        <v>38.670999999999999</v>
      </c>
      <c r="C107" s="10">
        <v>-5.5591239999999997</v>
      </c>
      <c r="D107" s="10" t="s">
        <v>117</v>
      </c>
      <c r="E107" s="30" t="s">
        <v>822</v>
      </c>
      <c r="F107" s="10">
        <v>54.921140000000001</v>
      </c>
      <c r="G107" s="10" t="s">
        <v>327</v>
      </c>
      <c r="H107" s="30" t="s">
        <v>992</v>
      </c>
      <c r="I107" s="8">
        <v>38.717999999999996</v>
      </c>
      <c r="J107" s="10">
        <v>-5.5596839999999998</v>
      </c>
      <c r="K107" s="10" t="s">
        <v>531</v>
      </c>
      <c r="L107" s="38" t="s">
        <v>1268</v>
      </c>
      <c r="M107" s="18">
        <v>54.920867999999899</v>
      </c>
      <c r="N107" s="22" t="s">
        <v>681</v>
      </c>
      <c r="O107" s="31" t="s">
        <v>993</v>
      </c>
      <c r="P107" s="20">
        <v>2</v>
      </c>
      <c r="Q107" s="9">
        <f t="shared" si="7"/>
        <v>46.999999999997044</v>
      </c>
      <c r="R107" s="13">
        <f t="shared" si="8"/>
        <v>93.999999999994088</v>
      </c>
      <c r="S107" s="13">
        <f t="shared" si="6"/>
        <v>122.19999999999231</v>
      </c>
      <c r="T107" s="13" t="s">
        <v>1313</v>
      </c>
    </row>
    <row r="108" spans="1:20" customFormat="1" x14ac:dyDescent="0.25">
      <c r="A108" s="10">
        <v>66</v>
      </c>
      <c r="B108" s="7">
        <v>38.728000000000002</v>
      </c>
      <c r="C108" s="10">
        <v>-5.559812</v>
      </c>
      <c r="D108" s="10" t="s">
        <v>118</v>
      </c>
      <c r="E108" s="30" t="s">
        <v>823</v>
      </c>
      <c r="F108" s="10">
        <v>54.920816000000002</v>
      </c>
      <c r="G108" s="10" t="s">
        <v>328</v>
      </c>
      <c r="H108" s="30" t="s">
        <v>993</v>
      </c>
      <c r="I108" s="8">
        <v>38.747999999999998</v>
      </c>
      <c r="J108" s="10">
        <v>-5.5600719999999999</v>
      </c>
      <c r="K108" s="10" t="s">
        <v>532</v>
      </c>
      <c r="L108" s="38" t="s">
        <v>1309</v>
      </c>
      <c r="M108" s="18">
        <v>54.920717000000003</v>
      </c>
      <c r="N108" s="22" t="s">
        <v>682</v>
      </c>
      <c r="O108" s="31" t="s">
        <v>994</v>
      </c>
      <c r="P108" s="20">
        <v>2</v>
      </c>
      <c r="Q108" s="9">
        <f t="shared" si="7"/>
        <v>19.999999999996021</v>
      </c>
      <c r="R108" s="13">
        <f t="shared" si="8"/>
        <v>39.999999999992042</v>
      </c>
      <c r="S108" s="13">
        <f t="shared" si="6"/>
        <v>51.999999999989654</v>
      </c>
      <c r="T108" s="13" t="s">
        <v>1313</v>
      </c>
    </row>
    <row r="109" spans="1:20" customFormat="1" x14ac:dyDescent="0.25">
      <c r="A109" s="10">
        <v>66</v>
      </c>
      <c r="B109" s="7">
        <v>38.765999999999998</v>
      </c>
      <c r="C109" s="10">
        <v>-5.5603059999999997</v>
      </c>
      <c r="D109" s="10" t="s">
        <v>119</v>
      </c>
      <c r="E109" s="30" t="s">
        <v>824</v>
      </c>
      <c r="F109" s="10">
        <v>54.920627000000003</v>
      </c>
      <c r="G109" s="10" t="s">
        <v>329</v>
      </c>
      <c r="H109" s="30" t="s">
        <v>994</v>
      </c>
      <c r="I109" s="8">
        <v>38.785999999999994</v>
      </c>
      <c r="J109" s="10">
        <v>-5.5605650000000004</v>
      </c>
      <c r="K109" s="10" t="s">
        <v>533</v>
      </c>
      <c r="L109" s="38" t="s">
        <v>1269</v>
      </c>
      <c r="M109" s="18">
        <v>54.920527999999898</v>
      </c>
      <c r="N109" s="22" t="s">
        <v>683</v>
      </c>
      <c r="O109" s="31" t="s">
        <v>1113</v>
      </c>
      <c r="P109" s="20">
        <v>2</v>
      </c>
      <c r="Q109" s="9">
        <f t="shared" si="7"/>
        <v>19.999999999996021</v>
      </c>
      <c r="R109" s="13">
        <f t="shared" si="8"/>
        <v>39.999999999992042</v>
      </c>
      <c r="S109" s="13">
        <f t="shared" si="6"/>
        <v>51.999999999989654</v>
      </c>
      <c r="T109" s="13" t="s">
        <v>1313</v>
      </c>
    </row>
    <row r="110" spans="1:20" customFormat="1" x14ac:dyDescent="0.25">
      <c r="A110" s="10">
        <v>67</v>
      </c>
      <c r="B110" s="7">
        <v>38.845999999999997</v>
      </c>
      <c r="C110" s="10">
        <v>-5.5613440000000001</v>
      </c>
      <c r="D110" s="10" t="s">
        <v>120</v>
      </c>
      <c r="E110" s="30" t="s">
        <v>825</v>
      </c>
      <c r="F110" s="10">
        <v>54.9202289999999</v>
      </c>
      <c r="G110" s="10" t="s">
        <v>330</v>
      </c>
      <c r="H110" s="30" t="s">
        <v>995</v>
      </c>
      <c r="I110" s="8">
        <v>38.858999999999995</v>
      </c>
      <c r="J110" s="10">
        <v>-5.5615129999999997</v>
      </c>
      <c r="K110" s="10" t="s">
        <v>534</v>
      </c>
      <c r="L110" s="38" t="s">
        <v>1270</v>
      </c>
      <c r="M110" s="18">
        <v>54.920164</v>
      </c>
      <c r="N110" s="22" t="s">
        <v>684</v>
      </c>
      <c r="O110" s="31" t="s">
        <v>995</v>
      </c>
      <c r="P110" s="20">
        <v>2</v>
      </c>
      <c r="Q110" s="9">
        <f t="shared" si="7"/>
        <v>12.999999999998124</v>
      </c>
      <c r="R110" s="13">
        <f t="shared" si="8"/>
        <v>25.999999999996248</v>
      </c>
      <c r="S110" s="13">
        <f t="shared" si="6"/>
        <v>33.799999999995123</v>
      </c>
      <c r="T110" s="13" t="s">
        <v>1313</v>
      </c>
    </row>
    <row r="111" spans="1:20" customFormat="1" x14ac:dyDescent="0.25">
      <c r="A111" s="10">
        <v>68</v>
      </c>
      <c r="B111" s="7">
        <v>38.951999999999998</v>
      </c>
      <c r="C111" s="10">
        <v>-5.5627209999999998</v>
      </c>
      <c r="D111" s="10" t="s">
        <v>121</v>
      </c>
      <c r="E111" s="30" t="s">
        <v>826</v>
      </c>
      <c r="F111" s="10">
        <v>54.919702000000001</v>
      </c>
      <c r="G111" s="10" t="s">
        <v>331</v>
      </c>
      <c r="H111" s="30" t="s">
        <v>996</v>
      </c>
      <c r="I111" s="8">
        <v>38.963999999999999</v>
      </c>
      <c r="J111" s="10">
        <v>-5.5628770000000003</v>
      </c>
      <c r="K111" s="10" t="s">
        <v>535</v>
      </c>
      <c r="L111" s="38" t="s">
        <v>1271</v>
      </c>
      <c r="M111" s="18">
        <v>54.919642000000003</v>
      </c>
      <c r="N111" s="22" t="s">
        <v>685</v>
      </c>
      <c r="O111" s="31" t="s">
        <v>996</v>
      </c>
      <c r="P111" s="20">
        <v>2</v>
      </c>
      <c r="Q111" s="9">
        <f t="shared" si="7"/>
        <v>12.000000000000455</v>
      </c>
      <c r="R111" s="13">
        <f t="shared" si="8"/>
        <v>24.000000000000909</v>
      </c>
      <c r="S111" s="13">
        <f t="shared" si="6"/>
        <v>31.200000000001182</v>
      </c>
      <c r="T111" s="13" t="s">
        <v>1313</v>
      </c>
    </row>
    <row r="112" spans="1:20" customFormat="1" x14ac:dyDescent="0.25">
      <c r="A112" s="10">
        <v>69</v>
      </c>
      <c r="B112" s="7">
        <v>39.935000000000002</v>
      </c>
      <c r="C112" s="10">
        <v>-5.5762919999999996</v>
      </c>
      <c r="D112" s="10" t="s">
        <v>122</v>
      </c>
      <c r="E112" s="30" t="s">
        <v>827</v>
      </c>
      <c r="F112" s="10">
        <v>54.915613999999898</v>
      </c>
      <c r="G112" s="10" t="s">
        <v>332</v>
      </c>
      <c r="H112" s="30" t="s">
        <v>997</v>
      </c>
      <c r="I112" s="8">
        <v>39.942</v>
      </c>
      <c r="J112" s="10">
        <v>-5.5763910000000001</v>
      </c>
      <c r="K112" s="10" t="s">
        <v>536</v>
      </c>
      <c r="L112" s="38" t="s">
        <v>827</v>
      </c>
      <c r="M112" s="18">
        <v>54.915588</v>
      </c>
      <c r="N112" s="22" t="s">
        <v>686</v>
      </c>
      <c r="O112" s="31" t="s">
        <v>997</v>
      </c>
      <c r="P112" s="20">
        <v>2</v>
      </c>
      <c r="Q112" s="9">
        <f t="shared" si="7"/>
        <v>6.9999999999978968</v>
      </c>
      <c r="R112" s="13">
        <f t="shared" si="8"/>
        <v>13.999999999995794</v>
      </c>
      <c r="S112" s="13">
        <f t="shared" si="6"/>
        <v>18.199999999994532</v>
      </c>
      <c r="T112" s="13" t="s">
        <v>1313</v>
      </c>
    </row>
    <row r="113" spans="1:20" customFormat="1" x14ac:dyDescent="0.25">
      <c r="A113" s="10">
        <v>70</v>
      </c>
      <c r="B113" s="7">
        <v>39.994</v>
      </c>
      <c r="C113" s="10">
        <v>-5.5771280000000001</v>
      </c>
      <c r="D113" s="10" t="s">
        <v>123</v>
      </c>
      <c r="E113" s="30" t="s">
        <v>828</v>
      </c>
      <c r="F113" s="10">
        <v>54.915391999999898</v>
      </c>
      <c r="G113" s="10" t="s">
        <v>333</v>
      </c>
      <c r="H113" s="30" t="s">
        <v>998</v>
      </c>
      <c r="I113" s="8">
        <v>40.001999999999995</v>
      </c>
      <c r="J113" s="10">
        <v>-5.5772409999999999</v>
      </c>
      <c r="K113" s="10" t="s">
        <v>124</v>
      </c>
      <c r="L113" s="38" t="s">
        <v>828</v>
      </c>
      <c r="M113" s="18">
        <v>54.915362000000002</v>
      </c>
      <c r="N113" s="22" t="s">
        <v>334</v>
      </c>
      <c r="O113" s="31" t="s">
        <v>998</v>
      </c>
      <c r="P113" s="20">
        <v>2</v>
      </c>
      <c r="Q113" s="9">
        <f t="shared" si="7"/>
        <v>7.9999999999955662</v>
      </c>
      <c r="R113" s="13">
        <f t="shared" si="8"/>
        <v>15.999999999991132</v>
      </c>
      <c r="S113" s="13">
        <f t="shared" si="6"/>
        <v>20.799999999988472</v>
      </c>
      <c r="T113" s="13" t="s">
        <v>1313</v>
      </c>
    </row>
    <row r="114" spans="1:20" customFormat="1" x14ac:dyDescent="0.25">
      <c r="A114" s="14" t="s">
        <v>11</v>
      </c>
      <c r="B114" s="7">
        <v>40.002000000000002</v>
      </c>
      <c r="C114" s="14">
        <v>-5.5772409999999999</v>
      </c>
      <c r="D114" s="14" t="s">
        <v>124</v>
      </c>
      <c r="E114" s="30" t="s">
        <v>828</v>
      </c>
      <c r="F114" s="14">
        <v>54.915362000000002</v>
      </c>
      <c r="G114" s="14" t="s">
        <v>334</v>
      </c>
      <c r="H114" s="30" t="s">
        <v>998</v>
      </c>
      <c r="I114" s="8">
        <v>40.070999999999998</v>
      </c>
      <c r="J114" s="14">
        <v>-5.5782090000000002</v>
      </c>
      <c r="K114" s="14" t="s">
        <v>537</v>
      </c>
      <c r="L114" s="38" t="s">
        <v>1272</v>
      </c>
      <c r="M114" s="40">
        <v>54.915090999999897</v>
      </c>
      <c r="N114" s="14" t="s">
        <v>687</v>
      </c>
      <c r="O114" s="31" t="s">
        <v>1114</v>
      </c>
      <c r="P114" s="21">
        <v>5</v>
      </c>
      <c r="Q114" s="15">
        <f t="shared" si="7"/>
        <v>68.999999999995509</v>
      </c>
      <c r="R114" s="16">
        <f t="shared" si="8"/>
        <v>344.99999999997755</v>
      </c>
      <c r="S114" s="16">
        <f t="shared" si="6"/>
        <v>448.49999999997084</v>
      </c>
      <c r="T114" s="16" t="s">
        <v>1313</v>
      </c>
    </row>
    <row r="115" spans="1:20" customFormat="1" x14ac:dyDescent="0.25">
      <c r="A115" s="12">
        <v>71</v>
      </c>
      <c r="B115" s="7">
        <v>40.112000000000002</v>
      </c>
      <c r="C115" s="10">
        <v>-5.5787760000000004</v>
      </c>
      <c r="D115" s="10" t="s">
        <v>125</v>
      </c>
      <c r="E115" s="30" t="s">
        <v>829</v>
      </c>
      <c r="F115" s="10">
        <v>54.914921999999898</v>
      </c>
      <c r="G115" s="10" t="s">
        <v>335</v>
      </c>
      <c r="H115" s="30" t="s">
        <v>1174</v>
      </c>
      <c r="I115" s="8">
        <v>40.119999999999997</v>
      </c>
      <c r="J115" s="10">
        <v>-5.5788869999999999</v>
      </c>
      <c r="K115" s="10" t="s">
        <v>538</v>
      </c>
      <c r="L115" s="38" t="s">
        <v>829</v>
      </c>
      <c r="M115" s="18">
        <v>54.914889000000002</v>
      </c>
      <c r="N115" s="22" t="s">
        <v>688</v>
      </c>
      <c r="O115" s="31" t="s">
        <v>1115</v>
      </c>
      <c r="P115" s="20">
        <v>2</v>
      </c>
      <c r="Q115" s="9">
        <f t="shared" si="7"/>
        <v>7.9999999999955662</v>
      </c>
      <c r="R115" s="13">
        <f t="shared" si="8"/>
        <v>15.999999999991132</v>
      </c>
      <c r="S115" s="13">
        <f t="shared" si="6"/>
        <v>20.799999999988472</v>
      </c>
      <c r="T115" s="13" t="s">
        <v>1313</v>
      </c>
    </row>
    <row r="116" spans="1:20" customFormat="1" x14ac:dyDescent="0.25">
      <c r="A116" s="12">
        <v>72</v>
      </c>
      <c r="B116" s="7">
        <v>40.241999999999997</v>
      </c>
      <c r="C116" s="10">
        <v>-5.5804580000000001</v>
      </c>
      <c r="D116" s="10" t="s">
        <v>126</v>
      </c>
      <c r="E116" s="30" t="s">
        <v>830</v>
      </c>
      <c r="F116" s="10">
        <v>54.914273000000001</v>
      </c>
      <c r="G116" s="10" t="s">
        <v>336</v>
      </c>
      <c r="H116" s="30" t="s">
        <v>999</v>
      </c>
      <c r="I116" s="8">
        <v>40.329000000000001</v>
      </c>
      <c r="J116" s="10">
        <v>-5.5815700000000001</v>
      </c>
      <c r="K116" s="10" t="s">
        <v>539</v>
      </c>
      <c r="L116" s="38" t="s">
        <v>1273</v>
      </c>
      <c r="M116" s="18">
        <v>54.913825000000003</v>
      </c>
      <c r="N116" s="22" t="s">
        <v>689</v>
      </c>
      <c r="O116" s="31" t="s">
        <v>1116</v>
      </c>
      <c r="P116" s="20">
        <v>2</v>
      </c>
      <c r="Q116" s="9">
        <f t="shared" si="7"/>
        <v>87.000000000003297</v>
      </c>
      <c r="R116" s="13">
        <f t="shared" si="8"/>
        <v>174.00000000000659</v>
      </c>
      <c r="S116" s="13">
        <f t="shared" si="6"/>
        <v>226.20000000000857</v>
      </c>
      <c r="T116" s="13" t="s">
        <v>1313</v>
      </c>
    </row>
    <row r="117" spans="1:20" customFormat="1" x14ac:dyDescent="0.25">
      <c r="A117" s="12">
        <v>73</v>
      </c>
      <c r="B117" s="7">
        <v>40.557000000000002</v>
      </c>
      <c r="C117" s="10">
        <v>-5.584422</v>
      </c>
      <c r="D117" s="10" t="s">
        <v>127</v>
      </c>
      <c r="E117" s="30" t="s">
        <v>831</v>
      </c>
      <c r="F117" s="10">
        <v>54.912626000000003</v>
      </c>
      <c r="G117" s="10" t="s">
        <v>337</v>
      </c>
      <c r="H117" s="30" t="s">
        <v>1000</v>
      </c>
      <c r="I117" s="8">
        <v>40.567999999999998</v>
      </c>
      <c r="J117" s="10">
        <v>-5.584562</v>
      </c>
      <c r="K117" s="10" t="s">
        <v>540</v>
      </c>
      <c r="L117" s="38" t="s">
        <v>831</v>
      </c>
      <c r="M117" s="18">
        <v>54.912568999999898</v>
      </c>
      <c r="N117" s="22" t="s">
        <v>690</v>
      </c>
      <c r="O117" s="31" t="s">
        <v>1001</v>
      </c>
      <c r="P117" s="20">
        <v>2</v>
      </c>
      <c r="Q117" s="9">
        <f t="shared" si="7"/>
        <v>10.99999999999568</v>
      </c>
      <c r="R117" s="13">
        <f t="shared" si="8"/>
        <v>21.99999999999136</v>
      </c>
      <c r="S117" s="13">
        <f t="shared" si="6"/>
        <v>28.599999999988768</v>
      </c>
      <c r="T117" s="13" t="s">
        <v>1313</v>
      </c>
    </row>
    <row r="118" spans="1:20" customFormat="1" x14ac:dyDescent="0.25">
      <c r="A118" s="12">
        <v>73</v>
      </c>
      <c r="B118" s="7">
        <v>40.594999999999999</v>
      </c>
      <c r="C118" s="10">
        <v>-5.5848950000000004</v>
      </c>
      <c r="D118" s="10" t="s">
        <v>128</v>
      </c>
      <c r="E118" s="30" t="s">
        <v>832</v>
      </c>
      <c r="F118" s="10">
        <v>54.912419999999898</v>
      </c>
      <c r="G118" s="10" t="s">
        <v>338</v>
      </c>
      <c r="H118" s="30" t="s">
        <v>1001</v>
      </c>
      <c r="I118" s="8">
        <v>40.611999999999995</v>
      </c>
      <c r="J118" s="10">
        <v>-5.5851040000000003</v>
      </c>
      <c r="K118" s="10" t="s">
        <v>541</v>
      </c>
      <c r="L118" s="38" t="s">
        <v>1274</v>
      </c>
      <c r="M118" s="18">
        <v>54.912326999999898</v>
      </c>
      <c r="N118" s="22" t="s">
        <v>691</v>
      </c>
      <c r="O118" s="31" t="s">
        <v>1002</v>
      </c>
      <c r="P118" s="20">
        <v>2</v>
      </c>
      <c r="Q118" s="9">
        <f t="shared" si="7"/>
        <v>16.999999999995907</v>
      </c>
      <c r="R118" s="13">
        <f t="shared" si="8"/>
        <v>33.999999999991815</v>
      </c>
      <c r="S118" s="13">
        <f t="shared" si="6"/>
        <v>44.199999999989359</v>
      </c>
      <c r="T118" s="13" t="s">
        <v>1313</v>
      </c>
    </row>
    <row r="119" spans="1:20" customFormat="1" x14ac:dyDescent="0.25">
      <c r="A119" s="12">
        <v>73</v>
      </c>
      <c r="B119" s="7">
        <v>40.625999999999998</v>
      </c>
      <c r="C119" s="10">
        <v>-5.5852769999999996</v>
      </c>
      <c r="D119" s="10" t="s">
        <v>129</v>
      </c>
      <c r="E119" s="30" t="s">
        <v>833</v>
      </c>
      <c r="F119" s="10">
        <v>54.91225</v>
      </c>
      <c r="G119" s="10" t="s">
        <v>339</v>
      </c>
      <c r="H119" s="30" t="s">
        <v>1002</v>
      </c>
      <c r="I119" s="8">
        <v>40.635999999999996</v>
      </c>
      <c r="J119" s="10">
        <v>-5.5853999999999999</v>
      </c>
      <c r="K119" s="10" t="s">
        <v>542</v>
      </c>
      <c r="L119" s="38" t="s">
        <v>833</v>
      </c>
      <c r="M119" s="18">
        <v>54.912194999999898</v>
      </c>
      <c r="N119" s="22" t="s">
        <v>692</v>
      </c>
      <c r="O119" s="31" t="s">
        <v>1003</v>
      </c>
      <c r="P119" s="20">
        <v>2</v>
      </c>
      <c r="Q119" s="9">
        <f t="shared" si="7"/>
        <v>9.9999999999980105</v>
      </c>
      <c r="R119" s="13">
        <f t="shared" si="8"/>
        <v>19.999999999996021</v>
      </c>
      <c r="S119" s="13">
        <f t="shared" si="6"/>
        <v>25.999999999994827</v>
      </c>
      <c r="T119" s="13" t="s">
        <v>1313</v>
      </c>
    </row>
    <row r="120" spans="1:20" customFormat="1" x14ac:dyDescent="0.25">
      <c r="A120" s="12">
        <v>73</v>
      </c>
      <c r="B120" s="7">
        <v>40.649000000000001</v>
      </c>
      <c r="C120" s="10">
        <v>-5.5855610000000002</v>
      </c>
      <c r="D120" s="10" t="s">
        <v>130</v>
      </c>
      <c r="E120" s="30" t="s">
        <v>834</v>
      </c>
      <c r="F120" s="10">
        <v>54.912123999999899</v>
      </c>
      <c r="G120" s="10" t="s">
        <v>340</v>
      </c>
      <c r="H120" s="30" t="s">
        <v>1003</v>
      </c>
      <c r="I120" s="8">
        <v>40.668999999999997</v>
      </c>
      <c r="J120" s="10">
        <v>-5.585833</v>
      </c>
      <c r="K120" s="10" t="s">
        <v>543</v>
      </c>
      <c r="L120" s="38" t="s">
        <v>1275</v>
      </c>
      <c r="M120" s="18">
        <v>54.912036999999899</v>
      </c>
      <c r="N120" s="22" t="s">
        <v>693</v>
      </c>
      <c r="O120" s="31" t="s">
        <v>1117</v>
      </c>
      <c r="P120" s="20">
        <v>2</v>
      </c>
      <c r="Q120" s="9">
        <f t="shared" si="7"/>
        <v>19.999999999996021</v>
      </c>
      <c r="R120" s="13">
        <f t="shared" si="8"/>
        <v>39.999999999992042</v>
      </c>
      <c r="S120" s="13">
        <f t="shared" si="6"/>
        <v>51.999999999989654</v>
      </c>
      <c r="T120" s="13" t="s">
        <v>1313</v>
      </c>
    </row>
    <row r="121" spans="1:20" customFormat="1" x14ac:dyDescent="0.25">
      <c r="A121" s="12">
        <v>74</v>
      </c>
      <c r="B121" s="7">
        <v>42.688000000000002</v>
      </c>
      <c r="C121" s="10">
        <v>-5.6139570000000001</v>
      </c>
      <c r="D121" s="10" t="s">
        <v>131</v>
      </c>
      <c r="E121" s="30" t="s">
        <v>835</v>
      </c>
      <c r="F121" s="10">
        <v>54.904000000000003</v>
      </c>
      <c r="G121" s="10" t="s">
        <v>341</v>
      </c>
      <c r="H121" s="30" t="s">
        <v>1004</v>
      </c>
      <c r="I121" s="8">
        <v>43.199999999999996</v>
      </c>
      <c r="J121" s="10">
        <v>-5.6214449999999996</v>
      </c>
      <c r="K121" s="10" t="s">
        <v>544</v>
      </c>
      <c r="L121" s="38" t="s">
        <v>1276</v>
      </c>
      <c r="M121" s="18">
        <v>54.902411000000001</v>
      </c>
      <c r="N121" s="22" t="s">
        <v>694</v>
      </c>
      <c r="O121" s="31" t="s">
        <v>1118</v>
      </c>
      <c r="P121" s="20">
        <v>2</v>
      </c>
      <c r="Q121" s="9">
        <f t="shared" si="7"/>
        <v>511.99999999999335</v>
      </c>
      <c r="R121" s="13">
        <f t="shared" si="8"/>
        <v>1023.9999999999867</v>
      </c>
      <c r="S121" s="13">
        <f t="shared" si="6"/>
        <v>1331.1999999999828</v>
      </c>
      <c r="T121" s="13" t="s">
        <v>1313</v>
      </c>
    </row>
    <row r="122" spans="1:20" customFormat="1" x14ac:dyDescent="0.25">
      <c r="A122" s="12">
        <v>75</v>
      </c>
      <c r="B122" s="7">
        <v>44.195999999999998</v>
      </c>
      <c r="C122" s="10">
        <v>-5.6357379999999999</v>
      </c>
      <c r="D122" s="10" t="s">
        <v>132</v>
      </c>
      <c r="E122" s="30" t="s">
        <v>836</v>
      </c>
      <c r="F122" s="10">
        <v>54.8989189999999</v>
      </c>
      <c r="G122" s="10" t="s">
        <v>342</v>
      </c>
      <c r="H122" s="30" t="s">
        <v>1005</v>
      </c>
      <c r="I122" s="8">
        <v>44.324999999999996</v>
      </c>
      <c r="J122" s="10">
        <v>-5.637613</v>
      </c>
      <c r="K122" s="10" t="s">
        <v>133</v>
      </c>
      <c r="L122" s="38" t="s">
        <v>837</v>
      </c>
      <c r="M122" s="18">
        <v>54.898505999999898</v>
      </c>
      <c r="N122" s="22" t="s">
        <v>343</v>
      </c>
      <c r="O122" s="31" t="s">
        <v>1006</v>
      </c>
      <c r="P122" s="20">
        <v>2</v>
      </c>
      <c r="Q122" s="9">
        <f t="shared" ref="Q122:Q153" si="9">(I122-B122)*1000</f>
        <v>128.99999999999778</v>
      </c>
      <c r="R122" s="13">
        <f t="shared" si="8"/>
        <v>257.99999999999557</v>
      </c>
      <c r="S122" s="13">
        <f t="shared" si="6"/>
        <v>335.39999999999424</v>
      </c>
      <c r="T122" s="13" t="s">
        <v>1313</v>
      </c>
    </row>
    <row r="123" spans="1:20" customFormat="1" x14ac:dyDescent="0.25">
      <c r="A123" s="12">
        <v>75</v>
      </c>
      <c r="B123" s="7">
        <v>44.325000000000003</v>
      </c>
      <c r="C123" s="10">
        <v>-5.637613</v>
      </c>
      <c r="D123" s="10" t="s">
        <v>133</v>
      </c>
      <c r="E123" s="30" t="s">
        <v>837</v>
      </c>
      <c r="F123" s="10">
        <v>54.898505999999898</v>
      </c>
      <c r="G123" s="10" t="s">
        <v>343</v>
      </c>
      <c r="H123" s="30" t="s">
        <v>1006</v>
      </c>
      <c r="I123" s="8">
        <v>44.339999999999996</v>
      </c>
      <c r="J123" s="10">
        <v>-5.6378360000000001</v>
      </c>
      <c r="K123" s="10" t="s">
        <v>134</v>
      </c>
      <c r="L123" s="38" t="s">
        <v>838</v>
      </c>
      <c r="M123" s="18">
        <v>54.898465000000002</v>
      </c>
      <c r="N123" s="22" t="s">
        <v>344</v>
      </c>
      <c r="O123" s="31" t="s">
        <v>1006</v>
      </c>
      <c r="P123" s="20">
        <v>5</v>
      </c>
      <c r="Q123" s="9">
        <f t="shared" si="9"/>
        <v>14.999999999993463</v>
      </c>
      <c r="R123" s="13">
        <f t="shared" si="8"/>
        <v>74.999999999967315</v>
      </c>
      <c r="S123" s="13">
        <f t="shared" si="6"/>
        <v>97.49999999995751</v>
      </c>
      <c r="T123" s="13" t="s">
        <v>1313</v>
      </c>
    </row>
    <row r="124" spans="1:20" customFormat="1" x14ac:dyDescent="0.25">
      <c r="A124" s="10">
        <v>75</v>
      </c>
      <c r="B124" s="7">
        <v>44.34</v>
      </c>
      <c r="C124" s="10">
        <v>-5.6378360000000001</v>
      </c>
      <c r="D124" s="10" t="s">
        <v>134</v>
      </c>
      <c r="E124" s="30" t="s">
        <v>838</v>
      </c>
      <c r="F124" s="10">
        <v>54.898465000000002</v>
      </c>
      <c r="G124" s="10" t="s">
        <v>344</v>
      </c>
      <c r="H124" s="30" t="s">
        <v>1006</v>
      </c>
      <c r="I124" s="8">
        <v>44.417999999999999</v>
      </c>
      <c r="J124" s="10">
        <v>-5.6389959999999997</v>
      </c>
      <c r="K124" s="10" t="s">
        <v>545</v>
      </c>
      <c r="L124" s="38" t="s">
        <v>1277</v>
      </c>
      <c r="M124" s="18">
        <v>54.898254999999899</v>
      </c>
      <c r="N124" s="22" t="s">
        <v>695</v>
      </c>
      <c r="O124" s="31" t="s">
        <v>1184</v>
      </c>
      <c r="P124" s="20">
        <v>2</v>
      </c>
      <c r="Q124" s="9">
        <f t="shared" si="9"/>
        <v>77.99999999999585</v>
      </c>
      <c r="R124" s="13">
        <f t="shared" si="8"/>
        <v>155.9999999999917</v>
      </c>
      <c r="S124" s="13">
        <f t="shared" si="6"/>
        <v>202.79999999998921</v>
      </c>
      <c r="T124" s="13" t="s">
        <v>1313</v>
      </c>
    </row>
    <row r="125" spans="1:20" customFormat="1" x14ac:dyDescent="0.25">
      <c r="A125" s="10">
        <v>76</v>
      </c>
      <c r="B125" s="7">
        <v>44.783000000000001</v>
      </c>
      <c r="C125" s="10">
        <v>-5.6443279999999998</v>
      </c>
      <c r="D125" s="10" t="s">
        <v>135</v>
      </c>
      <c r="E125" s="30" t="s">
        <v>839</v>
      </c>
      <c r="F125" s="10">
        <v>54.897190000000002</v>
      </c>
      <c r="G125" s="10" t="s">
        <v>345</v>
      </c>
      <c r="H125" s="30" t="s">
        <v>1007</v>
      </c>
      <c r="I125" s="8">
        <v>44.796999999999997</v>
      </c>
      <c r="J125" s="10">
        <v>-5.6443390000000004</v>
      </c>
      <c r="K125" s="10" t="s">
        <v>546</v>
      </c>
      <c r="L125" s="38" t="s">
        <v>839</v>
      </c>
      <c r="M125" s="18">
        <v>54.897067999999898</v>
      </c>
      <c r="N125" s="22" t="s">
        <v>696</v>
      </c>
      <c r="O125" s="31" t="s">
        <v>1119</v>
      </c>
      <c r="P125" s="20">
        <v>2</v>
      </c>
      <c r="Q125" s="9">
        <f t="shared" si="9"/>
        <v>13.999999999995794</v>
      </c>
      <c r="R125" s="13">
        <f t="shared" si="8"/>
        <v>27.999999999991587</v>
      </c>
      <c r="S125" s="13">
        <f t="shared" si="6"/>
        <v>36.399999999989063</v>
      </c>
      <c r="T125" s="13" t="s">
        <v>1313</v>
      </c>
    </row>
    <row r="126" spans="1:20" customFormat="1" x14ac:dyDescent="0.25">
      <c r="A126" s="10">
        <v>77</v>
      </c>
      <c r="B126" s="7">
        <v>44.872</v>
      </c>
      <c r="C126" s="10">
        <v>-5.6438990000000002</v>
      </c>
      <c r="D126" s="10" t="s">
        <v>136</v>
      </c>
      <c r="E126" s="30" t="s">
        <v>840</v>
      </c>
      <c r="F126" s="10">
        <v>54.896447000000002</v>
      </c>
      <c r="G126" s="10" t="s">
        <v>346</v>
      </c>
      <c r="H126" s="30" t="s">
        <v>1008</v>
      </c>
      <c r="I126" s="8">
        <v>44.936999999999998</v>
      </c>
      <c r="J126" s="10">
        <v>-5.6435000000000004</v>
      </c>
      <c r="K126" s="10" t="s">
        <v>547</v>
      </c>
      <c r="L126" s="38" t="s">
        <v>1278</v>
      </c>
      <c r="M126" s="18">
        <v>54.895910000000001</v>
      </c>
      <c r="N126" s="22" t="s">
        <v>697</v>
      </c>
      <c r="O126" s="31" t="s">
        <v>1120</v>
      </c>
      <c r="P126" s="20">
        <v>2</v>
      </c>
      <c r="Q126" s="9">
        <f t="shared" si="9"/>
        <v>64.999999999997726</v>
      </c>
      <c r="R126" s="13">
        <f t="shared" si="8"/>
        <v>129.99999999999545</v>
      </c>
      <c r="S126" s="13">
        <f t="shared" si="6"/>
        <v>168.99999999999409</v>
      </c>
      <c r="T126" s="13" t="s">
        <v>1313</v>
      </c>
    </row>
    <row r="127" spans="1:20" customFormat="1" x14ac:dyDescent="0.25">
      <c r="A127" s="10">
        <v>78</v>
      </c>
      <c r="B127" s="7">
        <v>45.064999999999998</v>
      </c>
      <c r="C127" s="10">
        <v>-5.6427800000000001</v>
      </c>
      <c r="D127" s="10" t="s">
        <v>137</v>
      </c>
      <c r="E127" s="30" t="s">
        <v>841</v>
      </c>
      <c r="F127" s="10">
        <v>54.894838999999898</v>
      </c>
      <c r="G127" s="10" t="s">
        <v>347</v>
      </c>
      <c r="H127" s="30" t="s">
        <v>1009</v>
      </c>
      <c r="I127" s="8">
        <v>45.074999999999996</v>
      </c>
      <c r="J127" s="10">
        <v>-5.6427350000000001</v>
      </c>
      <c r="K127" s="10" t="s">
        <v>548</v>
      </c>
      <c r="L127" s="38" t="s">
        <v>1279</v>
      </c>
      <c r="M127" s="18">
        <v>54.894753000000001</v>
      </c>
      <c r="N127" s="22" t="s">
        <v>698</v>
      </c>
      <c r="O127" s="31" t="s">
        <v>1009</v>
      </c>
      <c r="P127" s="20">
        <v>2</v>
      </c>
      <c r="Q127" s="9">
        <f t="shared" si="9"/>
        <v>9.9999999999980105</v>
      </c>
      <c r="R127" s="13">
        <f t="shared" si="8"/>
        <v>19.999999999996021</v>
      </c>
      <c r="S127" s="13">
        <f t="shared" si="6"/>
        <v>25.999999999994827</v>
      </c>
      <c r="T127" s="13" t="s">
        <v>1313</v>
      </c>
    </row>
    <row r="128" spans="1:20" customFormat="1" x14ac:dyDescent="0.25">
      <c r="A128" s="14" t="s">
        <v>12</v>
      </c>
      <c r="B128" s="7">
        <v>45.121000000000002</v>
      </c>
      <c r="C128" s="14">
        <v>-5.6424919999999998</v>
      </c>
      <c r="D128" s="14" t="s">
        <v>138</v>
      </c>
      <c r="E128" s="30" t="s">
        <v>842</v>
      </c>
      <c r="F128" s="14">
        <v>54.894365000000001</v>
      </c>
      <c r="G128" s="14" t="s">
        <v>348</v>
      </c>
      <c r="H128" s="30" t="s">
        <v>1010</v>
      </c>
      <c r="I128" s="8">
        <v>45.177999999999997</v>
      </c>
      <c r="J128" s="14">
        <v>-5.6421479999999997</v>
      </c>
      <c r="K128" s="14" t="s">
        <v>549</v>
      </c>
      <c r="L128" s="38" t="s">
        <v>1280</v>
      </c>
      <c r="M128" s="40">
        <v>54.893892999999899</v>
      </c>
      <c r="N128" s="14" t="s">
        <v>699</v>
      </c>
      <c r="O128" s="31" t="s">
        <v>1121</v>
      </c>
      <c r="P128" s="21">
        <v>5</v>
      </c>
      <c r="Q128" s="15">
        <f t="shared" si="9"/>
        <v>56.999999999995055</v>
      </c>
      <c r="R128" s="16">
        <f t="shared" si="8"/>
        <v>284.99999999997527</v>
      </c>
      <c r="S128" s="16">
        <f t="shared" si="6"/>
        <v>370.49999999996788</v>
      </c>
      <c r="T128" s="16" t="s">
        <v>1313</v>
      </c>
    </row>
    <row r="129" spans="1:20" customFormat="1" x14ac:dyDescent="0.25">
      <c r="A129" s="12">
        <v>80</v>
      </c>
      <c r="B129" s="7">
        <v>45.512</v>
      </c>
      <c r="C129" s="10">
        <v>-5.6396699999999997</v>
      </c>
      <c r="D129" s="10" t="s">
        <v>139</v>
      </c>
      <c r="E129" s="30" t="s">
        <v>843</v>
      </c>
      <c r="F129" s="10">
        <v>54.891255000000001</v>
      </c>
      <c r="G129" s="10" t="s">
        <v>349</v>
      </c>
      <c r="H129" s="30" t="s">
        <v>1011</v>
      </c>
      <c r="I129" s="8">
        <v>46.099999999999994</v>
      </c>
      <c r="J129" s="10">
        <v>-5.6432969999999996</v>
      </c>
      <c r="K129" s="10" t="s">
        <v>550</v>
      </c>
      <c r="L129" s="38" t="s">
        <v>1311</v>
      </c>
      <c r="M129" s="18">
        <v>54.886665999999899</v>
      </c>
      <c r="N129" s="22" t="s">
        <v>700</v>
      </c>
      <c r="O129" s="31" t="s">
        <v>1185</v>
      </c>
      <c r="P129" s="20">
        <v>2</v>
      </c>
      <c r="Q129" s="9">
        <f t="shared" si="9"/>
        <v>587.99999999999386</v>
      </c>
      <c r="R129" s="13">
        <f t="shared" si="8"/>
        <v>1175.9999999999877</v>
      </c>
      <c r="S129" s="13">
        <f t="shared" si="6"/>
        <v>1528.799999999984</v>
      </c>
      <c r="T129" s="13" t="s">
        <v>1313</v>
      </c>
    </row>
    <row r="130" spans="1:20" customFormat="1" x14ac:dyDescent="0.25">
      <c r="A130" s="12">
        <v>81</v>
      </c>
      <c r="B130" s="7">
        <v>47.408000000000001</v>
      </c>
      <c r="C130" s="10">
        <v>-5.6529579999999999</v>
      </c>
      <c r="D130" s="10" t="s">
        <v>140</v>
      </c>
      <c r="E130" s="30" t="s">
        <v>844</v>
      </c>
      <c r="F130" s="10">
        <v>54.876339000000002</v>
      </c>
      <c r="G130" s="10" t="s">
        <v>350</v>
      </c>
      <c r="H130" s="30" t="s">
        <v>1012</v>
      </c>
      <c r="I130" s="8">
        <v>47.425999999999995</v>
      </c>
      <c r="J130" s="10">
        <v>-5.653073</v>
      </c>
      <c r="K130" s="10" t="s">
        <v>551</v>
      </c>
      <c r="L130" s="38" t="s">
        <v>844</v>
      </c>
      <c r="M130" s="18">
        <v>54.876190999999899</v>
      </c>
      <c r="N130" s="22" t="s">
        <v>701</v>
      </c>
      <c r="O130" s="31" t="s">
        <v>1122</v>
      </c>
      <c r="P130" s="20">
        <v>2</v>
      </c>
      <c r="Q130" s="9">
        <f t="shared" si="9"/>
        <v>17.999999999993577</v>
      </c>
      <c r="R130" s="13">
        <f t="shared" si="8"/>
        <v>35.999999999987153</v>
      </c>
      <c r="S130" s="13">
        <f t="shared" si="6"/>
        <v>46.799999999983299</v>
      </c>
      <c r="T130" s="13" t="s">
        <v>1313</v>
      </c>
    </row>
    <row r="131" spans="1:20" customFormat="1" x14ac:dyDescent="0.25">
      <c r="A131" s="12">
        <v>82</v>
      </c>
      <c r="B131" s="7">
        <v>47.469000000000001</v>
      </c>
      <c r="C131" s="10">
        <v>-5.653346</v>
      </c>
      <c r="D131" s="10" t="s">
        <v>141</v>
      </c>
      <c r="E131" s="30" t="s">
        <v>1160</v>
      </c>
      <c r="F131" s="10">
        <v>54.875838000000002</v>
      </c>
      <c r="G131" s="10" t="s">
        <v>351</v>
      </c>
      <c r="H131" s="30" t="s">
        <v>1013</v>
      </c>
      <c r="I131" s="8">
        <v>47.488999999999997</v>
      </c>
      <c r="J131" s="10">
        <v>-5.653473</v>
      </c>
      <c r="K131" s="10" t="s">
        <v>552</v>
      </c>
      <c r="L131" s="38" t="s">
        <v>1281</v>
      </c>
      <c r="M131" s="18">
        <v>54.875673999999897</v>
      </c>
      <c r="N131" s="22" t="s">
        <v>702</v>
      </c>
      <c r="O131" s="31" t="s">
        <v>1123</v>
      </c>
      <c r="P131" s="20">
        <v>2</v>
      </c>
      <c r="Q131" s="9">
        <f t="shared" si="9"/>
        <v>19.999999999996021</v>
      </c>
      <c r="R131" s="13">
        <f t="shared" si="8"/>
        <v>39.999999999992042</v>
      </c>
      <c r="S131" s="13">
        <f t="shared" ref="S131:S194" si="10">R131*1.3</f>
        <v>51.999999999989654</v>
      </c>
      <c r="T131" s="13" t="s">
        <v>1313</v>
      </c>
    </row>
    <row r="132" spans="1:20" customFormat="1" x14ac:dyDescent="0.25">
      <c r="A132" s="12">
        <v>83</v>
      </c>
      <c r="B132" s="7">
        <v>47.61</v>
      </c>
      <c r="C132" s="10">
        <v>-5.6542880000000002</v>
      </c>
      <c r="D132" s="10" t="s">
        <v>142</v>
      </c>
      <c r="E132" s="30" t="s">
        <v>845</v>
      </c>
      <c r="F132" s="10">
        <v>54.874693999999899</v>
      </c>
      <c r="G132" s="10" t="s">
        <v>352</v>
      </c>
      <c r="H132" s="30" t="s">
        <v>1014</v>
      </c>
      <c r="I132" s="8">
        <v>47.628999999999998</v>
      </c>
      <c r="J132" s="10">
        <v>-5.6544160000000003</v>
      </c>
      <c r="K132" s="10" t="s">
        <v>553</v>
      </c>
      <c r="L132" s="38" t="s">
        <v>845</v>
      </c>
      <c r="M132" s="18">
        <v>54.874540000000003</v>
      </c>
      <c r="N132" s="22" t="s">
        <v>703</v>
      </c>
      <c r="O132" s="31" t="s">
        <v>1124</v>
      </c>
      <c r="P132" s="20">
        <v>2</v>
      </c>
      <c r="Q132" s="9">
        <f t="shared" si="9"/>
        <v>18.999999999998352</v>
      </c>
      <c r="R132" s="13">
        <f t="shared" si="8"/>
        <v>37.999999999996703</v>
      </c>
      <c r="S132" s="13">
        <f t="shared" si="10"/>
        <v>49.399999999995714</v>
      </c>
      <c r="T132" s="13" t="s">
        <v>1313</v>
      </c>
    </row>
    <row r="133" spans="1:20" customFormat="1" x14ac:dyDescent="0.25">
      <c r="A133" s="12">
        <v>83</v>
      </c>
      <c r="B133" s="7">
        <v>47.648000000000003</v>
      </c>
      <c r="C133" s="10">
        <v>-5.6545439999999996</v>
      </c>
      <c r="D133" s="10" t="s">
        <v>143</v>
      </c>
      <c r="E133" s="30" t="s">
        <v>846</v>
      </c>
      <c r="F133" s="10">
        <v>54.874386000000001</v>
      </c>
      <c r="G133" s="10" t="s">
        <v>353</v>
      </c>
      <c r="H133" s="30" t="s">
        <v>1015</v>
      </c>
      <c r="I133" s="8">
        <v>47.704000000000001</v>
      </c>
      <c r="J133" s="10">
        <v>-5.654922</v>
      </c>
      <c r="K133" s="10" t="s">
        <v>554</v>
      </c>
      <c r="L133" s="38" t="s">
        <v>1310</v>
      </c>
      <c r="M133" s="18">
        <v>54.873933000000001</v>
      </c>
      <c r="N133" s="22" t="s">
        <v>704</v>
      </c>
      <c r="O133" s="31" t="s">
        <v>1125</v>
      </c>
      <c r="P133" s="20">
        <v>2</v>
      </c>
      <c r="Q133" s="9">
        <f t="shared" si="9"/>
        <v>55.999999999997385</v>
      </c>
      <c r="R133" s="13">
        <f t="shared" si="8"/>
        <v>111.99999999999477</v>
      </c>
      <c r="S133" s="13">
        <f t="shared" si="10"/>
        <v>145.5999999999932</v>
      </c>
      <c r="T133" s="13" t="s">
        <v>1313</v>
      </c>
    </row>
    <row r="134" spans="1:20" customFormat="1" x14ac:dyDescent="0.25">
      <c r="A134" s="12">
        <v>84</v>
      </c>
      <c r="B134" s="7">
        <v>47.756</v>
      </c>
      <c r="C134" s="10">
        <v>-5.6552730000000002</v>
      </c>
      <c r="D134" s="10" t="s">
        <v>144</v>
      </c>
      <c r="E134" s="30" t="s">
        <v>847</v>
      </c>
      <c r="F134" s="10">
        <v>54.873511999999899</v>
      </c>
      <c r="G134" s="10" t="s">
        <v>354</v>
      </c>
      <c r="H134" s="30" t="s">
        <v>1016</v>
      </c>
      <c r="I134" s="8">
        <v>47.823999999999998</v>
      </c>
      <c r="J134" s="10">
        <v>-5.6557089999999999</v>
      </c>
      <c r="K134" s="10" t="s">
        <v>555</v>
      </c>
      <c r="L134" s="38" t="s">
        <v>1282</v>
      </c>
      <c r="M134" s="18">
        <v>54.872954999999898</v>
      </c>
      <c r="N134" s="22" t="s">
        <v>705</v>
      </c>
      <c r="O134" s="31" t="s">
        <v>1126</v>
      </c>
      <c r="P134" s="20">
        <v>2</v>
      </c>
      <c r="Q134" s="9">
        <f t="shared" si="9"/>
        <v>67.99999999999784</v>
      </c>
      <c r="R134" s="13">
        <f t="shared" si="8"/>
        <v>135.99999999999568</v>
      </c>
      <c r="S134" s="13">
        <f t="shared" si="10"/>
        <v>176.79999999999438</v>
      </c>
      <c r="T134" s="13" t="s">
        <v>1313</v>
      </c>
    </row>
    <row r="135" spans="1:20" customFormat="1" x14ac:dyDescent="0.25">
      <c r="A135" s="12">
        <v>85</v>
      </c>
      <c r="B135" s="7">
        <v>47.875999999999998</v>
      </c>
      <c r="C135" s="10">
        <v>-5.6560360000000003</v>
      </c>
      <c r="D135" s="10" t="s">
        <v>145</v>
      </c>
      <c r="E135" s="30" t="s">
        <v>848</v>
      </c>
      <c r="F135" s="10">
        <v>54.872528000000003</v>
      </c>
      <c r="G135" s="10" t="s">
        <v>355</v>
      </c>
      <c r="H135" s="30" t="s">
        <v>1017</v>
      </c>
      <c r="I135" s="8">
        <v>47.900999999999996</v>
      </c>
      <c r="J135" s="10">
        <v>-5.656193</v>
      </c>
      <c r="K135" s="10" t="s">
        <v>556</v>
      </c>
      <c r="L135" s="38" t="s">
        <v>1283</v>
      </c>
      <c r="M135" s="18">
        <v>54.872323000000002</v>
      </c>
      <c r="N135" s="22" t="s">
        <v>706</v>
      </c>
      <c r="O135" s="31" t="s">
        <v>1127</v>
      </c>
      <c r="P135" s="20">
        <v>2</v>
      </c>
      <c r="Q135" s="9">
        <f t="shared" si="9"/>
        <v>24.999999999998579</v>
      </c>
      <c r="R135" s="13">
        <f t="shared" si="8"/>
        <v>49.999999999997158</v>
      </c>
      <c r="S135" s="13">
        <f t="shared" si="10"/>
        <v>64.999999999996305</v>
      </c>
      <c r="T135" s="13" t="s">
        <v>1313</v>
      </c>
    </row>
    <row r="136" spans="1:20" customFormat="1" x14ac:dyDescent="0.25">
      <c r="A136" s="12">
        <v>86</v>
      </c>
      <c r="B136" s="7">
        <v>48.189</v>
      </c>
      <c r="C136" s="10">
        <v>-5.6581109999999999</v>
      </c>
      <c r="D136" s="10" t="s">
        <v>146</v>
      </c>
      <c r="E136" s="30" t="s">
        <v>849</v>
      </c>
      <c r="F136" s="10">
        <v>54.869984000000002</v>
      </c>
      <c r="G136" s="10" t="s">
        <v>356</v>
      </c>
      <c r="H136" s="30" t="s">
        <v>1173</v>
      </c>
      <c r="I136" s="8">
        <v>48.201000000000001</v>
      </c>
      <c r="J136" s="10">
        <v>-5.6581970000000004</v>
      </c>
      <c r="K136" s="10" t="s">
        <v>557</v>
      </c>
      <c r="L136" s="38" t="s">
        <v>849</v>
      </c>
      <c r="M136" s="18">
        <v>54.869888000000003</v>
      </c>
      <c r="N136" s="22" t="s">
        <v>707</v>
      </c>
      <c r="O136" s="31" t="s">
        <v>1018</v>
      </c>
      <c r="P136" s="20">
        <v>2</v>
      </c>
      <c r="Q136" s="9">
        <f t="shared" si="9"/>
        <v>12.000000000000455</v>
      </c>
      <c r="R136" s="13">
        <f t="shared" si="8"/>
        <v>24.000000000000909</v>
      </c>
      <c r="S136" s="13">
        <f t="shared" si="10"/>
        <v>31.200000000001182</v>
      </c>
      <c r="T136" s="13" t="s">
        <v>1313</v>
      </c>
    </row>
    <row r="137" spans="1:20" customFormat="1" x14ac:dyDescent="0.25">
      <c r="A137" s="12">
        <v>86</v>
      </c>
      <c r="B137" s="7">
        <v>48.212000000000003</v>
      </c>
      <c r="C137" s="10">
        <v>-5.6582749999999997</v>
      </c>
      <c r="D137" s="10" t="s">
        <v>147</v>
      </c>
      <c r="E137" s="30" t="s">
        <v>1159</v>
      </c>
      <c r="F137" s="10">
        <v>54.869801000000002</v>
      </c>
      <c r="G137" s="10" t="s">
        <v>357</v>
      </c>
      <c r="H137" s="30" t="s">
        <v>1018</v>
      </c>
      <c r="I137" s="8">
        <v>48.22</v>
      </c>
      <c r="J137" s="10">
        <v>-5.6583319999999997</v>
      </c>
      <c r="K137" s="10" t="s">
        <v>558</v>
      </c>
      <c r="L137" s="38" t="s">
        <v>1159</v>
      </c>
      <c r="M137" s="18">
        <v>54.869737000000001</v>
      </c>
      <c r="N137" s="22" t="s">
        <v>708</v>
      </c>
      <c r="O137" s="31" t="s">
        <v>1128</v>
      </c>
      <c r="P137" s="20">
        <v>2</v>
      </c>
      <c r="Q137" s="9">
        <f t="shared" si="9"/>
        <v>7.9999999999955662</v>
      </c>
      <c r="R137" s="13">
        <f t="shared" si="8"/>
        <v>15.999999999991132</v>
      </c>
      <c r="S137" s="13">
        <f t="shared" si="10"/>
        <v>20.799999999988472</v>
      </c>
      <c r="T137" s="13" t="s">
        <v>1313</v>
      </c>
    </row>
    <row r="138" spans="1:20" customFormat="1" x14ac:dyDescent="0.25">
      <c r="A138" s="12">
        <v>87</v>
      </c>
      <c r="B138" s="7">
        <v>48.677</v>
      </c>
      <c r="C138" s="10">
        <v>-5.6615929999999999</v>
      </c>
      <c r="D138" s="10" t="s">
        <v>148</v>
      </c>
      <c r="E138" s="30" t="s">
        <v>1158</v>
      </c>
      <c r="F138" s="10">
        <v>54.866087</v>
      </c>
      <c r="G138" s="10" t="s">
        <v>358</v>
      </c>
      <c r="H138" s="30" t="s">
        <v>1019</v>
      </c>
      <c r="I138" s="8">
        <v>48.914999999999999</v>
      </c>
      <c r="J138" s="10">
        <v>-5.6633639999999996</v>
      </c>
      <c r="K138" s="10" t="s">
        <v>559</v>
      </c>
      <c r="L138" s="38" t="s">
        <v>1312</v>
      </c>
      <c r="M138" s="18">
        <v>54.864212000000002</v>
      </c>
      <c r="N138" s="22" t="s">
        <v>709</v>
      </c>
      <c r="O138" s="31" t="s">
        <v>1129</v>
      </c>
      <c r="P138" s="20">
        <v>2</v>
      </c>
      <c r="Q138" s="9">
        <f t="shared" si="9"/>
        <v>237.99999999999955</v>
      </c>
      <c r="R138" s="13">
        <f t="shared" si="8"/>
        <v>475.99999999999909</v>
      </c>
      <c r="S138" s="13">
        <f t="shared" si="10"/>
        <v>618.79999999999882</v>
      </c>
      <c r="T138" s="13" t="s">
        <v>1313</v>
      </c>
    </row>
    <row r="139" spans="1:20" customFormat="1" x14ac:dyDescent="0.25">
      <c r="A139" s="10">
        <v>88</v>
      </c>
      <c r="B139" s="7">
        <v>49.082000000000001</v>
      </c>
      <c r="C139" s="10">
        <v>-5.6652750000000003</v>
      </c>
      <c r="D139" s="10" t="s">
        <v>149</v>
      </c>
      <c r="E139" s="30" t="s">
        <v>850</v>
      </c>
      <c r="F139" s="10">
        <v>54.863199000000002</v>
      </c>
      <c r="G139" s="10" t="s">
        <v>359</v>
      </c>
      <c r="H139" s="30" t="s">
        <v>1020</v>
      </c>
      <c r="I139" s="8">
        <v>49.123999999999995</v>
      </c>
      <c r="J139" s="10">
        <v>-5.6657679999999999</v>
      </c>
      <c r="K139" s="10" t="s">
        <v>560</v>
      </c>
      <c r="L139" s="38" t="s">
        <v>1284</v>
      </c>
      <c r="M139" s="18">
        <v>54.862951000000002</v>
      </c>
      <c r="N139" s="22" t="s">
        <v>710</v>
      </c>
      <c r="O139" s="31" t="s">
        <v>1130</v>
      </c>
      <c r="P139" s="20">
        <v>2</v>
      </c>
      <c r="Q139" s="9">
        <f t="shared" si="9"/>
        <v>41.999999999994486</v>
      </c>
      <c r="R139" s="13">
        <f t="shared" si="8"/>
        <v>83.999999999988972</v>
      </c>
      <c r="S139" s="13">
        <f t="shared" si="10"/>
        <v>109.19999999998566</v>
      </c>
      <c r="T139" s="13" t="s">
        <v>1313</v>
      </c>
    </row>
    <row r="140" spans="1:20" customFormat="1" x14ac:dyDescent="0.25">
      <c r="A140" s="10">
        <v>88</v>
      </c>
      <c r="B140" s="7">
        <v>49.143999999999998</v>
      </c>
      <c r="C140" s="10">
        <v>-5.6660019999999998</v>
      </c>
      <c r="D140" s="10" t="s">
        <v>150</v>
      </c>
      <c r="E140" s="30" t="s">
        <v>851</v>
      </c>
      <c r="F140" s="10">
        <v>54.862833000000002</v>
      </c>
      <c r="G140" s="10" t="s">
        <v>360</v>
      </c>
      <c r="H140" s="30" t="s">
        <v>1021</v>
      </c>
      <c r="I140" s="8">
        <v>49.157999999999994</v>
      </c>
      <c r="J140" s="10">
        <v>-5.6661669999999997</v>
      </c>
      <c r="K140" s="10" t="s">
        <v>151</v>
      </c>
      <c r="L140" s="38" t="s">
        <v>852</v>
      </c>
      <c r="M140" s="18">
        <v>54.862749999999899</v>
      </c>
      <c r="N140" s="22" t="s">
        <v>361</v>
      </c>
      <c r="O140" s="31" t="s">
        <v>1022</v>
      </c>
      <c r="P140" s="20">
        <v>2</v>
      </c>
      <c r="Q140" s="9">
        <f t="shared" si="9"/>
        <v>13.999999999995794</v>
      </c>
      <c r="R140" s="13">
        <f t="shared" si="8"/>
        <v>27.999999999991587</v>
      </c>
      <c r="S140" s="13">
        <f t="shared" si="10"/>
        <v>36.399999999989063</v>
      </c>
      <c r="T140" s="13" t="s">
        <v>1313</v>
      </c>
    </row>
    <row r="141" spans="1:20" customFormat="1" x14ac:dyDescent="0.25">
      <c r="A141" s="10">
        <v>88</v>
      </c>
      <c r="B141" s="7">
        <v>49.158000000000001</v>
      </c>
      <c r="C141" s="10">
        <v>-5.6661669999999997</v>
      </c>
      <c r="D141" s="10" t="s">
        <v>151</v>
      </c>
      <c r="E141" s="30" t="s">
        <v>852</v>
      </c>
      <c r="F141" s="10">
        <v>54.862749999999899</v>
      </c>
      <c r="G141" s="10" t="s">
        <v>361</v>
      </c>
      <c r="H141" s="30" t="s">
        <v>1022</v>
      </c>
      <c r="I141" s="8">
        <v>49.204000000000001</v>
      </c>
      <c r="J141" s="10">
        <v>-5.6667230000000002</v>
      </c>
      <c r="K141" s="10" t="s">
        <v>152</v>
      </c>
      <c r="L141" s="38" t="s">
        <v>1157</v>
      </c>
      <c r="M141" s="18">
        <v>54.862490000000001</v>
      </c>
      <c r="N141" s="22" t="s">
        <v>362</v>
      </c>
      <c r="O141" s="31" t="s">
        <v>1023</v>
      </c>
      <c r="P141" s="20">
        <v>5</v>
      </c>
      <c r="Q141" s="9">
        <f t="shared" si="9"/>
        <v>45.999999999999375</v>
      </c>
      <c r="R141" s="13">
        <f t="shared" si="8"/>
        <v>229.99999999999687</v>
      </c>
      <c r="S141" s="13">
        <f t="shared" si="10"/>
        <v>298.99999999999596</v>
      </c>
      <c r="T141" s="13" t="s">
        <v>1313</v>
      </c>
    </row>
    <row r="142" spans="1:20" customFormat="1" x14ac:dyDescent="0.25">
      <c r="A142" s="10">
        <v>88</v>
      </c>
      <c r="B142" s="7">
        <v>49.204000000000001</v>
      </c>
      <c r="C142" s="10">
        <v>-5.6667230000000002</v>
      </c>
      <c r="D142" s="10" t="s">
        <v>152</v>
      </c>
      <c r="E142" s="30" t="s">
        <v>1157</v>
      </c>
      <c r="F142" s="10">
        <v>54.862490000000001</v>
      </c>
      <c r="G142" s="10" t="s">
        <v>362</v>
      </c>
      <c r="H142" s="30" t="s">
        <v>1023</v>
      </c>
      <c r="I142" s="8">
        <v>49.204999999999998</v>
      </c>
      <c r="J142" s="10">
        <v>-5.6667360000000002</v>
      </c>
      <c r="K142" s="10" t="s">
        <v>153</v>
      </c>
      <c r="L142" s="38" t="s">
        <v>1157</v>
      </c>
      <c r="M142" s="18">
        <v>54.862485</v>
      </c>
      <c r="N142" s="22" t="s">
        <v>363</v>
      </c>
      <c r="O142" s="31" t="s">
        <v>1023</v>
      </c>
      <c r="P142" s="20">
        <v>3</v>
      </c>
      <c r="Q142" s="9">
        <f t="shared" si="9"/>
        <v>0.99999999999766942</v>
      </c>
      <c r="R142" s="13">
        <f t="shared" si="8"/>
        <v>2.9999999999930083</v>
      </c>
      <c r="S142" s="13">
        <f t="shared" si="10"/>
        <v>3.8999999999909107</v>
      </c>
      <c r="T142" s="13" t="s">
        <v>1313</v>
      </c>
    </row>
    <row r="143" spans="1:20" customFormat="1" x14ac:dyDescent="0.25">
      <c r="A143" s="10">
        <v>88</v>
      </c>
      <c r="B143" s="7">
        <v>49.204999999999998</v>
      </c>
      <c r="C143" s="10">
        <v>-5.6667360000000002</v>
      </c>
      <c r="D143" s="10" t="s">
        <v>153</v>
      </c>
      <c r="E143" s="30" t="s">
        <v>1157</v>
      </c>
      <c r="F143" s="10">
        <v>54.862485</v>
      </c>
      <c r="G143" s="10" t="s">
        <v>363</v>
      </c>
      <c r="H143" s="30" t="s">
        <v>1023</v>
      </c>
      <c r="I143" s="8">
        <v>49.303999999999995</v>
      </c>
      <c r="J143" s="10">
        <v>-5.6679630000000003</v>
      </c>
      <c r="K143" s="10" t="s">
        <v>561</v>
      </c>
      <c r="L143" s="38" t="s">
        <v>1285</v>
      </c>
      <c r="M143" s="18">
        <v>54.861947000000001</v>
      </c>
      <c r="N143" s="22" t="s">
        <v>711</v>
      </c>
      <c r="O143" s="31" t="s">
        <v>1131</v>
      </c>
      <c r="P143" s="20">
        <v>2</v>
      </c>
      <c r="Q143" s="9">
        <f t="shared" si="9"/>
        <v>98.999999999996646</v>
      </c>
      <c r="R143" s="13">
        <f t="shared" si="8"/>
        <v>197.99999999999329</v>
      </c>
      <c r="S143" s="13">
        <f t="shared" si="10"/>
        <v>257.39999999999128</v>
      </c>
      <c r="T143" s="13" t="s">
        <v>1313</v>
      </c>
    </row>
    <row r="144" spans="1:20" customFormat="1" x14ac:dyDescent="0.25">
      <c r="A144" s="10">
        <v>89</v>
      </c>
      <c r="B144" s="7">
        <v>49.447000000000003</v>
      </c>
      <c r="C144" s="10">
        <v>-5.669727</v>
      </c>
      <c r="D144" s="10" t="s">
        <v>154</v>
      </c>
      <c r="E144" s="30" t="s">
        <v>853</v>
      </c>
      <c r="F144" s="10">
        <v>54.861162</v>
      </c>
      <c r="G144" s="10" t="s">
        <v>364</v>
      </c>
      <c r="H144" s="30" t="s">
        <v>1024</v>
      </c>
      <c r="I144" s="8">
        <v>49.512</v>
      </c>
      <c r="J144" s="10">
        <v>-5.6705329999999998</v>
      </c>
      <c r="K144" s="10" t="s">
        <v>562</v>
      </c>
      <c r="L144" s="38" t="s">
        <v>1286</v>
      </c>
      <c r="M144" s="18">
        <v>54.860809000000003</v>
      </c>
      <c r="N144" s="22" t="s">
        <v>712</v>
      </c>
      <c r="O144" s="31" t="s">
        <v>1132</v>
      </c>
      <c r="P144" s="20">
        <v>2</v>
      </c>
      <c r="Q144" s="9">
        <f t="shared" si="9"/>
        <v>64.999999999997726</v>
      </c>
      <c r="R144" s="13">
        <f t="shared" si="8"/>
        <v>129.99999999999545</v>
      </c>
      <c r="S144" s="13">
        <f t="shared" si="10"/>
        <v>168.99999999999409</v>
      </c>
      <c r="T144" s="13" t="s">
        <v>1313</v>
      </c>
    </row>
    <row r="145" spans="1:20" customFormat="1" x14ac:dyDescent="0.25">
      <c r="A145" s="10">
        <v>89</v>
      </c>
      <c r="B145" s="7">
        <v>49.533999999999999</v>
      </c>
      <c r="C145" s="10">
        <v>-5.6708080000000001</v>
      </c>
      <c r="D145" s="10" t="s">
        <v>155</v>
      </c>
      <c r="E145" s="30" t="s">
        <v>854</v>
      </c>
      <c r="F145" s="10">
        <v>54.860691000000003</v>
      </c>
      <c r="G145" s="10" t="s">
        <v>365</v>
      </c>
      <c r="H145" s="30" t="s">
        <v>1025</v>
      </c>
      <c r="I145" s="8">
        <v>49.547999999999995</v>
      </c>
      <c r="J145" s="10">
        <v>-5.6709820000000004</v>
      </c>
      <c r="K145" s="10" t="s">
        <v>563</v>
      </c>
      <c r="L145" s="38" t="s">
        <v>1287</v>
      </c>
      <c r="M145" s="18">
        <v>54.860616</v>
      </c>
      <c r="N145" s="22" t="s">
        <v>713</v>
      </c>
      <c r="O145" s="31" t="s">
        <v>1025</v>
      </c>
      <c r="P145" s="20">
        <v>2</v>
      </c>
      <c r="Q145" s="9">
        <f t="shared" si="9"/>
        <v>13.999999999995794</v>
      </c>
      <c r="R145" s="13">
        <f t="shared" si="8"/>
        <v>27.999999999991587</v>
      </c>
      <c r="S145" s="13">
        <f t="shared" si="10"/>
        <v>36.399999999989063</v>
      </c>
      <c r="T145" s="13" t="s">
        <v>1313</v>
      </c>
    </row>
    <row r="146" spans="1:20" customFormat="1" x14ac:dyDescent="0.25">
      <c r="A146" s="10">
        <v>89</v>
      </c>
      <c r="B146" s="7">
        <v>49.564999999999998</v>
      </c>
      <c r="C146" s="10">
        <v>-5.671195</v>
      </c>
      <c r="D146" s="10" t="s">
        <v>156</v>
      </c>
      <c r="E146" s="30" t="s">
        <v>855</v>
      </c>
      <c r="F146" s="10">
        <v>54.860525000000003</v>
      </c>
      <c r="G146" s="10" t="s">
        <v>366</v>
      </c>
      <c r="H146" s="30" t="s">
        <v>1026</v>
      </c>
      <c r="I146" s="8">
        <v>49.580999999999996</v>
      </c>
      <c r="J146" s="10">
        <v>-5.6713950000000004</v>
      </c>
      <c r="K146" s="10" t="s">
        <v>157</v>
      </c>
      <c r="L146" s="38" t="s">
        <v>856</v>
      </c>
      <c r="M146" s="18">
        <v>54.860439</v>
      </c>
      <c r="N146" s="22" t="s">
        <v>367</v>
      </c>
      <c r="O146" s="31" t="s">
        <v>1026</v>
      </c>
      <c r="P146" s="20">
        <v>2</v>
      </c>
      <c r="Q146" s="9">
        <f t="shared" si="9"/>
        <v>15.999999999998238</v>
      </c>
      <c r="R146" s="13">
        <f t="shared" si="8"/>
        <v>31.999999999996476</v>
      </c>
      <c r="S146" s="13">
        <f t="shared" si="10"/>
        <v>41.599999999995418</v>
      </c>
      <c r="T146" s="13" t="s">
        <v>1313</v>
      </c>
    </row>
    <row r="147" spans="1:20" customFormat="1" x14ac:dyDescent="0.25">
      <c r="A147" s="10">
        <v>89</v>
      </c>
      <c r="B147" s="7">
        <v>49.581000000000003</v>
      </c>
      <c r="C147" s="10">
        <v>-5.6713950000000004</v>
      </c>
      <c r="D147" s="10" t="s">
        <v>157</v>
      </c>
      <c r="E147" s="30" t="s">
        <v>856</v>
      </c>
      <c r="F147" s="10">
        <v>54.860439</v>
      </c>
      <c r="G147" s="10" t="s">
        <v>367</v>
      </c>
      <c r="H147" s="30" t="s">
        <v>1026</v>
      </c>
      <c r="I147" s="8">
        <v>49.595999999999997</v>
      </c>
      <c r="J147" s="10">
        <v>-5.6715819999999999</v>
      </c>
      <c r="K147" s="10" t="s">
        <v>158</v>
      </c>
      <c r="L147" s="38" t="s">
        <v>857</v>
      </c>
      <c r="M147" s="18">
        <v>54.860359000000003</v>
      </c>
      <c r="N147" s="22" t="s">
        <v>368</v>
      </c>
      <c r="O147" s="31" t="s">
        <v>1027</v>
      </c>
      <c r="P147" s="20">
        <v>3</v>
      </c>
      <c r="Q147" s="9">
        <f t="shared" si="9"/>
        <v>14.999999999993463</v>
      </c>
      <c r="R147" s="13">
        <f t="shared" si="8"/>
        <v>44.999999999980389</v>
      </c>
      <c r="S147" s="13">
        <f t="shared" si="10"/>
        <v>58.499999999974506</v>
      </c>
      <c r="T147" s="13" t="s">
        <v>1313</v>
      </c>
    </row>
    <row r="148" spans="1:20" customFormat="1" x14ac:dyDescent="0.25">
      <c r="A148" s="10">
        <v>89</v>
      </c>
      <c r="B148" s="7">
        <v>49.595999999999997</v>
      </c>
      <c r="C148" s="10">
        <v>-5.6715819999999999</v>
      </c>
      <c r="D148" s="10" t="s">
        <v>158</v>
      </c>
      <c r="E148" s="30" t="s">
        <v>857</v>
      </c>
      <c r="F148" s="10">
        <v>54.860359000000003</v>
      </c>
      <c r="G148" s="10" t="s">
        <v>368</v>
      </c>
      <c r="H148" s="30" t="s">
        <v>1027</v>
      </c>
      <c r="I148" s="8">
        <v>49.607999999999997</v>
      </c>
      <c r="J148" s="10">
        <v>-5.6717320000000004</v>
      </c>
      <c r="K148" s="10" t="s">
        <v>564</v>
      </c>
      <c r="L148" s="38" t="s">
        <v>1308</v>
      </c>
      <c r="M148" s="18">
        <v>54.860294000000003</v>
      </c>
      <c r="N148" s="22" t="s">
        <v>714</v>
      </c>
      <c r="O148" s="31" t="s">
        <v>1027</v>
      </c>
      <c r="P148" s="20">
        <v>2</v>
      </c>
      <c r="Q148" s="9">
        <f t="shared" si="9"/>
        <v>12.000000000000455</v>
      </c>
      <c r="R148" s="13">
        <f t="shared" si="8"/>
        <v>24.000000000000909</v>
      </c>
      <c r="S148" s="13">
        <f t="shared" si="10"/>
        <v>31.200000000001182</v>
      </c>
      <c r="T148" s="13" t="s">
        <v>1313</v>
      </c>
    </row>
    <row r="149" spans="1:20" customFormat="1" x14ac:dyDescent="0.25">
      <c r="A149" s="10">
        <v>89</v>
      </c>
      <c r="B149" s="7">
        <v>49.63</v>
      </c>
      <c r="C149" s="10">
        <v>-5.6720069999999998</v>
      </c>
      <c r="D149" s="10" t="s">
        <v>159</v>
      </c>
      <c r="E149" s="30" t="s">
        <v>858</v>
      </c>
      <c r="F149" s="10">
        <v>54.860176000000003</v>
      </c>
      <c r="G149" s="10" t="s">
        <v>369</v>
      </c>
      <c r="H149" s="30" t="s">
        <v>1028</v>
      </c>
      <c r="I149" s="8">
        <v>49.637999999999998</v>
      </c>
      <c r="J149" s="10">
        <v>-5.6721069999999996</v>
      </c>
      <c r="K149" s="10" t="s">
        <v>565</v>
      </c>
      <c r="L149" s="38" t="s">
        <v>1288</v>
      </c>
      <c r="M149" s="18">
        <v>54.860132999999898</v>
      </c>
      <c r="N149" s="22" t="s">
        <v>715</v>
      </c>
      <c r="O149" s="31" t="s">
        <v>1028</v>
      </c>
      <c r="P149" s="20">
        <v>2</v>
      </c>
      <c r="Q149" s="9">
        <f t="shared" si="9"/>
        <v>7.9999999999955662</v>
      </c>
      <c r="R149" s="13">
        <f t="shared" si="8"/>
        <v>15.999999999991132</v>
      </c>
      <c r="S149" s="13">
        <f t="shared" si="10"/>
        <v>20.799999999988472</v>
      </c>
      <c r="T149" s="13" t="s">
        <v>1313</v>
      </c>
    </row>
    <row r="150" spans="1:20" customFormat="1" x14ac:dyDescent="0.25">
      <c r="A150" s="10">
        <v>89</v>
      </c>
      <c r="B150" s="7">
        <v>49.664000000000001</v>
      </c>
      <c r="C150" s="10">
        <v>-5.6724319999999997</v>
      </c>
      <c r="D150" s="10" t="s">
        <v>160</v>
      </c>
      <c r="E150" s="30" t="s">
        <v>859</v>
      </c>
      <c r="F150" s="10">
        <v>54.859994</v>
      </c>
      <c r="G150" s="10" t="s">
        <v>370</v>
      </c>
      <c r="H150" s="30" t="s">
        <v>1172</v>
      </c>
      <c r="I150" s="8">
        <v>49.68</v>
      </c>
      <c r="J150" s="10">
        <v>-5.6726320000000001</v>
      </c>
      <c r="K150" s="10" t="s">
        <v>566</v>
      </c>
      <c r="L150" s="38" t="s">
        <v>860</v>
      </c>
      <c r="M150" s="18">
        <v>54.859907999999898</v>
      </c>
      <c r="N150" s="22" t="s">
        <v>716</v>
      </c>
      <c r="O150" s="31" t="s">
        <v>1029</v>
      </c>
      <c r="P150" s="20">
        <v>2</v>
      </c>
      <c r="Q150" s="9">
        <f t="shared" si="9"/>
        <v>15.999999999998238</v>
      </c>
      <c r="R150" s="13">
        <f t="shared" si="8"/>
        <v>31.999999999996476</v>
      </c>
      <c r="S150" s="13">
        <f t="shared" si="10"/>
        <v>41.599999999995418</v>
      </c>
      <c r="T150" s="13" t="s">
        <v>1313</v>
      </c>
    </row>
    <row r="151" spans="1:20" customFormat="1" x14ac:dyDescent="0.25">
      <c r="A151" s="10">
        <v>89</v>
      </c>
      <c r="B151" s="7">
        <v>49.688000000000002</v>
      </c>
      <c r="C151" s="10">
        <v>-5.6727319999999999</v>
      </c>
      <c r="D151" s="10" t="s">
        <v>161</v>
      </c>
      <c r="E151" s="30" t="s">
        <v>860</v>
      </c>
      <c r="F151" s="10">
        <v>54.8598649999999</v>
      </c>
      <c r="G151" s="10" t="s">
        <v>371</v>
      </c>
      <c r="H151" s="30" t="s">
        <v>1029</v>
      </c>
      <c r="I151" s="8">
        <v>49.724999999999994</v>
      </c>
      <c r="J151" s="10">
        <v>-5.6731939999999996</v>
      </c>
      <c r="K151" s="10" t="s">
        <v>567</v>
      </c>
      <c r="L151" s="38" t="s">
        <v>1289</v>
      </c>
      <c r="M151" s="18">
        <v>54.859667000000002</v>
      </c>
      <c r="N151" s="22" t="s">
        <v>717</v>
      </c>
      <c r="O151" s="31" t="s">
        <v>1030</v>
      </c>
      <c r="P151" s="20">
        <v>2</v>
      </c>
      <c r="Q151" s="9">
        <f t="shared" si="9"/>
        <v>36.999999999991928</v>
      </c>
      <c r="R151" s="13">
        <f t="shared" si="8"/>
        <v>73.999999999983856</v>
      </c>
      <c r="S151" s="13">
        <f t="shared" si="10"/>
        <v>96.199999999979013</v>
      </c>
      <c r="T151" s="13" t="s">
        <v>1313</v>
      </c>
    </row>
    <row r="152" spans="1:20" customFormat="1" x14ac:dyDescent="0.25">
      <c r="A152" s="10">
        <v>89</v>
      </c>
      <c r="B152" s="7">
        <v>49.734000000000002</v>
      </c>
      <c r="C152" s="10">
        <v>-5.6733070000000003</v>
      </c>
      <c r="D152" s="10" t="s">
        <v>162</v>
      </c>
      <c r="E152" s="30" t="s">
        <v>1156</v>
      </c>
      <c r="F152" s="10">
        <v>54.859619000000002</v>
      </c>
      <c r="G152" s="10" t="s">
        <v>372</v>
      </c>
      <c r="H152" s="30" t="s">
        <v>1030</v>
      </c>
      <c r="I152" s="8">
        <v>49.756</v>
      </c>
      <c r="J152" s="10">
        <v>-5.6735819999999997</v>
      </c>
      <c r="K152" s="10" t="s">
        <v>568</v>
      </c>
      <c r="L152" s="38" t="s">
        <v>1290</v>
      </c>
      <c r="M152" s="18">
        <v>54.859501000000002</v>
      </c>
      <c r="N152" s="22" t="s">
        <v>718</v>
      </c>
      <c r="O152" s="31" t="s">
        <v>1031</v>
      </c>
      <c r="P152" s="20">
        <v>2</v>
      </c>
      <c r="Q152" s="9">
        <f t="shared" si="9"/>
        <v>21.999999999998465</v>
      </c>
      <c r="R152" s="13">
        <f t="shared" ref="R152:R208" si="11">P152*Q152</f>
        <v>43.99999999999693</v>
      </c>
      <c r="S152" s="13">
        <f t="shared" si="10"/>
        <v>57.19999999999601</v>
      </c>
      <c r="T152" s="13" t="s">
        <v>1313</v>
      </c>
    </row>
    <row r="153" spans="1:20" customFormat="1" x14ac:dyDescent="0.25">
      <c r="A153" s="10">
        <v>89</v>
      </c>
      <c r="B153" s="7">
        <v>49.765000000000001</v>
      </c>
      <c r="C153" s="10">
        <v>-5.6736940000000002</v>
      </c>
      <c r="D153" s="10" t="s">
        <v>163</v>
      </c>
      <c r="E153" s="30" t="s">
        <v>861</v>
      </c>
      <c r="F153" s="10">
        <v>54.859453000000002</v>
      </c>
      <c r="G153" s="10" t="s">
        <v>373</v>
      </c>
      <c r="H153" s="30" t="s">
        <v>1031</v>
      </c>
      <c r="I153" s="8">
        <v>49.836999999999996</v>
      </c>
      <c r="J153" s="10">
        <v>-5.6745809999999999</v>
      </c>
      <c r="K153" s="10" t="s">
        <v>164</v>
      </c>
      <c r="L153" s="38" t="s">
        <v>862</v>
      </c>
      <c r="M153" s="18">
        <v>54.859057999999898</v>
      </c>
      <c r="N153" s="22" t="s">
        <v>374</v>
      </c>
      <c r="O153" s="31" t="s">
        <v>1032</v>
      </c>
      <c r="P153" s="20">
        <v>2</v>
      </c>
      <c r="Q153" s="9">
        <f t="shared" si="9"/>
        <v>71.999999999995623</v>
      </c>
      <c r="R153" s="13">
        <f t="shared" si="11"/>
        <v>143.99999999999125</v>
      </c>
      <c r="S153" s="13">
        <f t="shared" si="10"/>
        <v>187.19999999998862</v>
      </c>
      <c r="T153" s="13" t="s">
        <v>1313</v>
      </c>
    </row>
    <row r="154" spans="1:20" customFormat="1" x14ac:dyDescent="0.25">
      <c r="A154" s="10">
        <v>89</v>
      </c>
      <c r="B154" s="7">
        <v>49.837000000000003</v>
      </c>
      <c r="C154" s="10">
        <v>-5.6745809999999999</v>
      </c>
      <c r="D154" s="10" t="s">
        <v>164</v>
      </c>
      <c r="E154" s="30" t="s">
        <v>862</v>
      </c>
      <c r="F154" s="10">
        <v>54.859057999999898</v>
      </c>
      <c r="G154" s="10" t="s">
        <v>374</v>
      </c>
      <c r="H154" s="30" t="s">
        <v>1032</v>
      </c>
      <c r="I154" s="8">
        <v>49.853999999999999</v>
      </c>
      <c r="J154" s="10">
        <v>-5.6747750000000003</v>
      </c>
      <c r="K154" s="10" t="s">
        <v>165</v>
      </c>
      <c r="L154" s="38" t="s">
        <v>863</v>
      </c>
      <c r="M154" s="18">
        <v>54.858953999999898</v>
      </c>
      <c r="N154" s="22" t="s">
        <v>375</v>
      </c>
      <c r="O154" s="31" t="s">
        <v>1032</v>
      </c>
      <c r="P154" s="20">
        <v>5</v>
      </c>
      <c r="Q154" s="9">
        <f t="shared" ref="Q154:Q185" si="12">(I154-B154)*1000</f>
        <v>16.999999999995907</v>
      </c>
      <c r="R154" s="13">
        <f t="shared" si="11"/>
        <v>84.999999999979536</v>
      </c>
      <c r="S154" s="13">
        <f t="shared" si="10"/>
        <v>110.4999999999734</v>
      </c>
      <c r="T154" s="13" t="s">
        <v>1313</v>
      </c>
    </row>
    <row r="155" spans="1:20" customFormat="1" x14ac:dyDescent="0.25">
      <c r="A155" s="10">
        <v>89</v>
      </c>
      <c r="B155" s="7">
        <v>49.853999999999999</v>
      </c>
      <c r="C155" s="10">
        <v>-5.6747750000000003</v>
      </c>
      <c r="D155" s="10" t="s">
        <v>165</v>
      </c>
      <c r="E155" s="30" t="s">
        <v>863</v>
      </c>
      <c r="F155" s="10">
        <v>54.858953999999898</v>
      </c>
      <c r="G155" s="10" t="s">
        <v>375</v>
      </c>
      <c r="H155" s="30" t="s">
        <v>1032</v>
      </c>
      <c r="I155" s="8">
        <v>49.879999999999995</v>
      </c>
      <c r="J155" s="10">
        <v>-5.6750720000000001</v>
      </c>
      <c r="K155" s="10" t="s">
        <v>166</v>
      </c>
      <c r="L155" s="38" t="s">
        <v>1155</v>
      </c>
      <c r="M155" s="18">
        <v>54.858795000000001</v>
      </c>
      <c r="N155" s="22" t="s">
        <v>376</v>
      </c>
      <c r="O155" s="31" t="s">
        <v>1033</v>
      </c>
      <c r="P155" s="20">
        <v>2</v>
      </c>
      <c r="Q155" s="9">
        <f t="shared" si="12"/>
        <v>25.999999999996248</v>
      </c>
      <c r="R155" s="13">
        <f t="shared" si="11"/>
        <v>51.999999999992497</v>
      </c>
      <c r="S155" s="13">
        <f t="shared" si="10"/>
        <v>67.599999999990246</v>
      </c>
      <c r="T155" s="13" t="s">
        <v>1313</v>
      </c>
    </row>
    <row r="156" spans="1:20" customFormat="1" x14ac:dyDescent="0.25">
      <c r="A156" s="10">
        <v>89</v>
      </c>
      <c r="B156" s="7">
        <v>49.88</v>
      </c>
      <c r="C156" s="10">
        <v>-5.6750720000000001</v>
      </c>
      <c r="D156" s="10" t="s">
        <v>166</v>
      </c>
      <c r="E156" s="30" t="s">
        <v>1155</v>
      </c>
      <c r="F156" s="10">
        <v>54.858795000000001</v>
      </c>
      <c r="G156" s="10" t="s">
        <v>376</v>
      </c>
      <c r="H156" s="30" t="s">
        <v>1033</v>
      </c>
      <c r="I156" s="8">
        <v>49.902999999999999</v>
      </c>
      <c r="J156" s="10">
        <v>-5.6753340000000003</v>
      </c>
      <c r="K156" s="10" t="s">
        <v>167</v>
      </c>
      <c r="L156" s="38" t="s">
        <v>864</v>
      </c>
      <c r="M156" s="18">
        <v>54.858654000000001</v>
      </c>
      <c r="N156" s="22" t="s">
        <v>377</v>
      </c>
      <c r="O156" s="31" t="s">
        <v>1034</v>
      </c>
      <c r="P156" s="20">
        <v>3</v>
      </c>
      <c r="Q156" s="9">
        <f t="shared" si="12"/>
        <v>22.999999999996135</v>
      </c>
      <c r="R156" s="13">
        <f t="shared" si="11"/>
        <v>68.999999999988404</v>
      </c>
      <c r="S156" s="13">
        <f t="shared" si="10"/>
        <v>89.699999999984925</v>
      </c>
      <c r="T156" s="13" t="s">
        <v>1313</v>
      </c>
    </row>
    <row r="157" spans="1:20" customFormat="1" x14ac:dyDescent="0.25">
      <c r="A157" s="10">
        <v>89</v>
      </c>
      <c r="B157" s="7">
        <v>49.902999999999999</v>
      </c>
      <c r="C157" s="10">
        <v>-5.6753340000000003</v>
      </c>
      <c r="D157" s="10" t="s">
        <v>167</v>
      </c>
      <c r="E157" s="30" t="s">
        <v>864</v>
      </c>
      <c r="F157" s="10">
        <v>54.858654000000001</v>
      </c>
      <c r="G157" s="10" t="s">
        <v>377</v>
      </c>
      <c r="H157" s="30" t="s">
        <v>1034</v>
      </c>
      <c r="I157" s="8">
        <v>49.949999999999996</v>
      </c>
      <c r="J157" s="10">
        <v>-5.6758699999999997</v>
      </c>
      <c r="K157" s="10" t="s">
        <v>569</v>
      </c>
      <c r="L157" s="38" t="s">
        <v>1291</v>
      </c>
      <c r="M157" s="18">
        <v>54.858367000000001</v>
      </c>
      <c r="N157" s="22" t="s">
        <v>719</v>
      </c>
      <c r="O157" s="31" t="s">
        <v>1186</v>
      </c>
      <c r="P157" s="20">
        <v>2</v>
      </c>
      <c r="Q157" s="9">
        <f t="shared" si="12"/>
        <v>46.999999999997044</v>
      </c>
      <c r="R157" s="13">
        <f t="shared" si="11"/>
        <v>93.999999999994088</v>
      </c>
      <c r="S157" s="13">
        <f t="shared" si="10"/>
        <v>122.19999999999231</v>
      </c>
      <c r="T157" s="13" t="s">
        <v>1313</v>
      </c>
    </row>
    <row r="158" spans="1:20" customFormat="1" x14ac:dyDescent="0.25">
      <c r="A158" s="10">
        <v>90</v>
      </c>
      <c r="B158" s="7">
        <v>50.024999999999999</v>
      </c>
      <c r="C158" s="10">
        <v>-5.6767250000000002</v>
      </c>
      <c r="D158" s="10" t="s">
        <v>168</v>
      </c>
      <c r="E158" s="30" t="s">
        <v>1154</v>
      </c>
      <c r="F158" s="10">
        <v>54.857908000000002</v>
      </c>
      <c r="G158" s="10" t="s">
        <v>378</v>
      </c>
      <c r="H158" s="30" t="s">
        <v>1035</v>
      </c>
      <c r="I158" s="8">
        <v>50.038999999999994</v>
      </c>
      <c r="J158" s="10">
        <v>-5.6768840000000003</v>
      </c>
      <c r="K158" s="10" t="s">
        <v>570</v>
      </c>
      <c r="L158" s="38" t="s">
        <v>1292</v>
      </c>
      <c r="M158" s="18">
        <v>54.857821999999899</v>
      </c>
      <c r="N158" s="22" t="s">
        <v>720</v>
      </c>
      <c r="O158" s="31" t="s">
        <v>1035</v>
      </c>
      <c r="P158" s="20">
        <v>2</v>
      </c>
      <c r="Q158" s="9">
        <f t="shared" si="12"/>
        <v>13.999999999995794</v>
      </c>
      <c r="R158" s="13">
        <f t="shared" si="11"/>
        <v>27.999999999991587</v>
      </c>
      <c r="S158" s="13">
        <f t="shared" si="10"/>
        <v>36.399999999989063</v>
      </c>
      <c r="T158" s="13" t="s">
        <v>1313</v>
      </c>
    </row>
    <row r="159" spans="1:20" customFormat="1" x14ac:dyDescent="0.25">
      <c r="A159" s="10">
        <v>90</v>
      </c>
      <c r="B159" s="7">
        <v>50.057000000000002</v>
      </c>
      <c r="C159" s="10">
        <v>-5.6770880000000004</v>
      </c>
      <c r="D159" s="10" t="s">
        <v>169</v>
      </c>
      <c r="E159" s="30" t="s">
        <v>865</v>
      </c>
      <c r="F159" s="10">
        <v>54.857711000000002</v>
      </c>
      <c r="G159" s="10" t="s">
        <v>379</v>
      </c>
      <c r="H159" s="30" t="s">
        <v>1036</v>
      </c>
      <c r="I159" s="8">
        <v>50.076000000000001</v>
      </c>
      <c r="J159" s="10">
        <v>-5.6773040000000004</v>
      </c>
      <c r="K159" s="10" t="s">
        <v>571</v>
      </c>
      <c r="L159" s="38" t="s">
        <v>1293</v>
      </c>
      <c r="M159" s="18">
        <v>54.857593999999899</v>
      </c>
      <c r="N159" s="22" t="s">
        <v>721</v>
      </c>
      <c r="O159" s="31" t="s">
        <v>1036</v>
      </c>
      <c r="P159" s="20">
        <v>2</v>
      </c>
      <c r="Q159" s="9">
        <f t="shared" si="12"/>
        <v>18.999999999998352</v>
      </c>
      <c r="R159" s="13">
        <f t="shared" si="11"/>
        <v>37.999999999996703</v>
      </c>
      <c r="S159" s="13">
        <f t="shared" si="10"/>
        <v>49.399999999995714</v>
      </c>
      <c r="T159" s="13" t="s">
        <v>1313</v>
      </c>
    </row>
    <row r="160" spans="1:20" customFormat="1" x14ac:dyDescent="0.25">
      <c r="A160" s="10">
        <v>90</v>
      </c>
      <c r="B160" s="7">
        <v>50.101999999999997</v>
      </c>
      <c r="C160" s="10">
        <v>-5.6775989999999998</v>
      </c>
      <c r="D160" s="10" t="s">
        <v>170</v>
      </c>
      <c r="E160" s="30" t="s">
        <v>866</v>
      </c>
      <c r="F160" s="10">
        <v>54.857433999999898</v>
      </c>
      <c r="G160" s="10" t="s">
        <v>380</v>
      </c>
      <c r="H160" s="30" t="s">
        <v>1037</v>
      </c>
      <c r="I160" s="8">
        <v>50.134</v>
      </c>
      <c r="J160" s="10">
        <v>-5.677962</v>
      </c>
      <c r="K160" s="10" t="s">
        <v>572</v>
      </c>
      <c r="L160" s="38" t="s">
        <v>1294</v>
      </c>
      <c r="M160" s="18">
        <v>54.857236999999898</v>
      </c>
      <c r="N160" s="22" t="s">
        <v>722</v>
      </c>
      <c r="O160" s="31" t="s">
        <v>1038</v>
      </c>
      <c r="P160" s="20">
        <v>2</v>
      </c>
      <c r="Q160" s="9">
        <f t="shared" si="12"/>
        <v>32.000000000003581</v>
      </c>
      <c r="R160" s="13">
        <f t="shared" si="11"/>
        <v>64.000000000007162</v>
      </c>
      <c r="S160" s="13">
        <f t="shared" si="10"/>
        <v>83.200000000009311</v>
      </c>
      <c r="T160" s="13" t="s">
        <v>1313</v>
      </c>
    </row>
    <row r="161" spans="1:20" customFormat="1" x14ac:dyDescent="0.25">
      <c r="A161" s="10">
        <v>90</v>
      </c>
      <c r="B161" s="7">
        <v>50.152999999999999</v>
      </c>
      <c r="C161" s="10">
        <v>-5.6781769999999998</v>
      </c>
      <c r="D161" s="10" t="s">
        <v>171</v>
      </c>
      <c r="E161" s="30" t="s">
        <v>867</v>
      </c>
      <c r="F161" s="10">
        <v>54.857120000000002</v>
      </c>
      <c r="G161" s="10" t="s">
        <v>381</v>
      </c>
      <c r="H161" s="30" t="s">
        <v>1038</v>
      </c>
      <c r="I161" s="8">
        <v>50.19</v>
      </c>
      <c r="J161" s="10">
        <v>-5.6785969999999999</v>
      </c>
      <c r="K161" s="10" t="s">
        <v>172</v>
      </c>
      <c r="L161" s="38" t="s">
        <v>868</v>
      </c>
      <c r="M161" s="18">
        <v>54.8568929999999</v>
      </c>
      <c r="N161" s="22" t="s">
        <v>382</v>
      </c>
      <c r="O161" s="31" t="s">
        <v>1039</v>
      </c>
      <c r="P161" s="20">
        <v>2</v>
      </c>
      <c r="Q161" s="9">
        <f t="shared" si="12"/>
        <v>36.999999999999034</v>
      </c>
      <c r="R161" s="13">
        <f t="shared" si="11"/>
        <v>73.999999999998067</v>
      </c>
      <c r="S161" s="13">
        <f t="shared" si="10"/>
        <v>96.199999999997488</v>
      </c>
      <c r="T161" s="13" t="s">
        <v>1313</v>
      </c>
    </row>
    <row r="162" spans="1:20" customFormat="1" x14ac:dyDescent="0.25">
      <c r="A162" s="10">
        <v>90</v>
      </c>
      <c r="B162" s="7">
        <v>50.19</v>
      </c>
      <c r="C162" s="10">
        <v>-5.6785969999999999</v>
      </c>
      <c r="D162" s="10" t="s">
        <v>172</v>
      </c>
      <c r="E162" s="30" t="s">
        <v>868</v>
      </c>
      <c r="F162" s="10">
        <v>54.8568929999999</v>
      </c>
      <c r="G162" s="10" t="s">
        <v>382</v>
      </c>
      <c r="H162" s="30" t="s">
        <v>1039</v>
      </c>
      <c r="I162" s="8">
        <v>50.207999999999998</v>
      </c>
      <c r="J162" s="10">
        <v>-5.6788020000000001</v>
      </c>
      <c r="K162" s="10" t="s">
        <v>173</v>
      </c>
      <c r="L162" s="38" t="s">
        <v>869</v>
      </c>
      <c r="M162" s="18">
        <v>54.856782000000003</v>
      </c>
      <c r="N162" s="22" t="s">
        <v>383</v>
      </c>
      <c r="O162" s="31" t="s">
        <v>1039</v>
      </c>
      <c r="P162" s="20">
        <v>3</v>
      </c>
      <c r="Q162" s="9">
        <f t="shared" si="12"/>
        <v>18.000000000000682</v>
      </c>
      <c r="R162" s="13">
        <f t="shared" si="11"/>
        <v>54.000000000002046</v>
      </c>
      <c r="S162" s="13">
        <f t="shared" si="10"/>
        <v>70.20000000000266</v>
      </c>
      <c r="T162" s="13" t="s">
        <v>1313</v>
      </c>
    </row>
    <row r="163" spans="1:20" customFormat="1" x14ac:dyDescent="0.25">
      <c r="A163" s="10">
        <v>90</v>
      </c>
      <c r="B163" s="7">
        <v>50.207999999999998</v>
      </c>
      <c r="C163" s="10">
        <v>-5.6788020000000001</v>
      </c>
      <c r="D163" s="10" t="s">
        <v>173</v>
      </c>
      <c r="E163" s="30" t="s">
        <v>869</v>
      </c>
      <c r="F163" s="10">
        <v>54.856782000000003</v>
      </c>
      <c r="G163" s="10" t="s">
        <v>383</v>
      </c>
      <c r="H163" s="30" t="s">
        <v>1039</v>
      </c>
      <c r="I163" s="8">
        <v>50.26</v>
      </c>
      <c r="J163" s="10">
        <v>-5.679392</v>
      </c>
      <c r="K163" s="10" t="s">
        <v>174</v>
      </c>
      <c r="L163" s="38" t="s">
        <v>870</v>
      </c>
      <c r="M163" s="18">
        <v>54.856462000000001</v>
      </c>
      <c r="N163" s="22" t="s">
        <v>384</v>
      </c>
      <c r="O163" s="31" t="s">
        <v>1040</v>
      </c>
      <c r="P163" s="20">
        <v>2</v>
      </c>
      <c r="Q163" s="9">
        <f t="shared" si="12"/>
        <v>51.999999999999602</v>
      </c>
      <c r="R163" s="13">
        <f t="shared" si="11"/>
        <v>103.9999999999992</v>
      </c>
      <c r="S163" s="13">
        <f t="shared" si="10"/>
        <v>135.19999999999897</v>
      </c>
      <c r="T163" s="13" t="s">
        <v>1313</v>
      </c>
    </row>
    <row r="164" spans="1:20" customFormat="1" x14ac:dyDescent="0.25">
      <c r="A164" s="10">
        <v>90</v>
      </c>
      <c r="B164" s="7">
        <v>50.26</v>
      </c>
      <c r="C164" s="10">
        <v>-5.679392</v>
      </c>
      <c r="D164" s="10" t="s">
        <v>174</v>
      </c>
      <c r="E164" s="30" t="s">
        <v>870</v>
      </c>
      <c r="F164" s="10">
        <v>54.856462000000001</v>
      </c>
      <c r="G164" s="10" t="s">
        <v>384</v>
      </c>
      <c r="H164" s="30" t="s">
        <v>1040</v>
      </c>
      <c r="I164" s="8">
        <v>50.305</v>
      </c>
      <c r="J164" s="10">
        <v>-5.6799020000000002</v>
      </c>
      <c r="K164" s="10" t="s">
        <v>175</v>
      </c>
      <c r="L164" s="38" t="s">
        <v>871</v>
      </c>
      <c r="M164" s="18">
        <v>54.856185000000004</v>
      </c>
      <c r="N164" s="22" t="s">
        <v>385</v>
      </c>
      <c r="O164" s="31" t="s">
        <v>1041</v>
      </c>
      <c r="P164" s="20">
        <v>5</v>
      </c>
      <c r="Q164" s="9">
        <f t="shared" si="12"/>
        <v>45.000000000001705</v>
      </c>
      <c r="R164" s="13">
        <f t="shared" si="11"/>
        <v>225.00000000000853</v>
      </c>
      <c r="S164" s="13">
        <f t="shared" si="10"/>
        <v>292.50000000001108</v>
      </c>
      <c r="T164" s="13" t="s">
        <v>1313</v>
      </c>
    </row>
    <row r="165" spans="1:20" customFormat="1" x14ac:dyDescent="0.25">
      <c r="A165" s="10">
        <v>90</v>
      </c>
      <c r="B165" s="7">
        <v>50.305</v>
      </c>
      <c r="C165" s="10">
        <v>-5.6799020000000002</v>
      </c>
      <c r="D165" s="10" t="s">
        <v>175</v>
      </c>
      <c r="E165" s="30" t="s">
        <v>871</v>
      </c>
      <c r="F165" s="10">
        <v>54.856185000000004</v>
      </c>
      <c r="G165" s="10" t="s">
        <v>385</v>
      </c>
      <c r="H165" s="30" t="s">
        <v>1041</v>
      </c>
      <c r="I165" s="8">
        <v>50.317</v>
      </c>
      <c r="J165" s="10">
        <v>-5.6800379999999997</v>
      </c>
      <c r="K165" s="10" t="s">
        <v>176</v>
      </c>
      <c r="L165" s="38" t="s">
        <v>1153</v>
      </c>
      <c r="M165" s="18">
        <v>54.856110999999899</v>
      </c>
      <c r="N165" s="22" t="s">
        <v>386</v>
      </c>
      <c r="O165" s="31" t="s">
        <v>1041</v>
      </c>
      <c r="P165" s="20">
        <v>3</v>
      </c>
      <c r="Q165" s="9">
        <f t="shared" si="12"/>
        <v>12.000000000000455</v>
      </c>
      <c r="R165" s="13">
        <f t="shared" si="11"/>
        <v>36.000000000001364</v>
      </c>
      <c r="S165" s="13">
        <f t="shared" si="10"/>
        <v>46.800000000001774</v>
      </c>
      <c r="T165" s="13" t="s">
        <v>1313</v>
      </c>
    </row>
    <row r="166" spans="1:20" customFormat="1" x14ac:dyDescent="0.25">
      <c r="A166" s="10">
        <v>90</v>
      </c>
      <c r="B166" s="7">
        <v>50.317</v>
      </c>
      <c r="C166" s="10">
        <v>-5.6800379999999997</v>
      </c>
      <c r="D166" s="10" t="s">
        <v>176</v>
      </c>
      <c r="E166" s="30" t="s">
        <v>1153</v>
      </c>
      <c r="F166" s="10">
        <v>54.856110999999899</v>
      </c>
      <c r="G166" s="10" t="s">
        <v>386</v>
      </c>
      <c r="H166" s="30" t="s">
        <v>1041</v>
      </c>
      <c r="I166" s="8">
        <v>50.344999999999999</v>
      </c>
      <c r="J166" s="10">
        <v>-5.6803559999999997</v>
      </c>
      <c r="K166" s="10" t="s">
        <v>177</v>
      </c>
      <c r="L166" s="38" t="s">
        <v>872</v>
      </c>
      <c r="M166" s="18">
        <v>54.8559389999999</v>
      </c>
      <c r="N166" s="22" t="s">
        <v>387</v>
      </c>
      <c r="O166" s="31" t="s">
        <v>1042</v>
      </c>
      <c r="P166" s="20">
        <v>2</v>
      </c>
      <c r="Q166" s="9">
        <f t="shared" si="12"/>
        <v>27.999999999998693</v>
      </c>
      <c r="R166" s="13">
        <f t="shared" si="11"/>
        <v>55.999999999997385</v>
      </c>
      <c r="S166" s="13">
        <f t="shared" si="10"/>
        <v>72.799999999996601</v>
      </c>
      <c r="T166" s="13" t="s">
        <v>1313</v>
      </c>
    </row>
    <row r="167" spans="1:20" customFormat="1" x14ac:dyDescent="0.25">
      <c r="A167" s="10">
        <v>90</v>
      </c>
      <c r="B167" s="7">
        <v>50.344999999999999</v>
      </c>
      <c r="C167" s="10">
        <v>-5.6803559999999997</v>
      </c>
      <c r="D167" s="10" t="s">
        <v>177</v>
      </c>
      <c r="E167" s="30" t="s">
        <v>872</v>
      </c>
      <c r="F167" s="10">
        <v>54.8559389999999</v>
      </c>
      <c r="G167" s="10" t="s">
        <v>387</v>
      </c>
      <c r="H167" s="30" t="s">
        <v>1042</v>
      </c>
      <c r="I167" s="8">
        <v>50.367999999999995</v>
      </c>
      <c r="J167" s="10">
        <v>-5.6806169999999998</v>
      </c>
      <c r="K167" s="10" t="s">
        <v>178</v>
      </c>
      <c r="L167" s="38" t="s">
        <v>873</v>
      </c>
      <c r="M167" s="18">
        <v>54.855798</v>
      </c>
      <c r="N167" s="22" t="s">
        <v>388</v>
      </c>
      <c r="O167" s="31" t="s">
        <v>1043</v>
      </c>
      <c r="P167" s="20">
        <v>5</v>
      </c>
      <c r="Q167" s="9">
        <f t="shared" si="12"/>
        <v>22.999999999996135</v>
      </c>
      <c r="R167" s="13">
        <f t="shared" si="11"/>
        <v>114.99999999998067</v>
      </c>
      <c r="S167" s="13">
        <f t="shared" si="10"/>
        <v>149.49999999997488</v>
      </c>
      <c r="T167" s="13" t="s">
        <v>1313</v>
      </c>
    </row>
    <row r="168" spans="1:20" customFormat="1" x14ac:dyDescent="0.25">
      <c r="A168" s="10">
        <v>90</v>
      </c>
      <c r="B168" s="7">
        <v>50.368000000000002</v>
      </c>
      <c r="C168" s="10">
        <v>-5.6806169999999998</v>
      </c>
      <c r="D168" s="10" t="s">
        <v>178</v>
      </c>
      <c r="E168" s="30" t="s">
        <v>873</v>
      </c>
      <c r="F168" s="10">
        <v>54.855798</v>
      </c>
      <c r="G168" s="10" t="s">
        <v>388</v>
      </c>
      <c r="H168" s="30" t="s">
        <v>1043</v>
      </c>
      <c r="I168" s="8">
        <v>50.405999999999999</v>
      </c>
      <c r="J168" s="10">
        <v>-5.6810479999999997</v>
      </c>
      <c r="K168" s="10" t="s">
        <v>179</v>
      </c>
      <c r="L168" s="38" t="s">
        <v>874</v>
      </c>
      <c r="M168" s="18">
        <v>54.855564000000001</v>
      </c>
      <c r="N168" s="22" t="s">
        <v>389</v>
      </c>
      <c r="O168" s="31" t="s">
        <v>1044</v>
      </c>
      <c r="P168" s="20">
        <v>3</v>
      </c>
      <c r="Q168" s="9">
        <f t="shared" si="12"/>
        <v>37.999999999996703</v>
      </c>
      <c r="R168" s="13">
        <f t="shared" si="11"/>
        <v>113.99999999999011</v>
      </c>
      <c r="S168" s="13">
        <f t="shared" si="10"/>
        <v>148.19999999998714</v>
      </c>
      <c r="T168" s="13" t="s">
        <v>1313</v>
      </c>
    </row>
    <row r="169" spans="1:20" customFormat="1" x14ac:dyDescent="0.25">
      <c r="A169" s="10">
        <v>90</v>
      </c>
      <c r="B169" s="7">
        <v>50.405999999999999</v>
      </c>
      <c r="C169" s="10">
        <v>-5.6810479999999997</v>
      </c>
      <c r="D169" s="10" t="s">
        <v>179</v>
      </c>
      <c r="E169" s="30" t="s">
        <v>874</v>
      </c>
      <c r="F169" s="10">
        <v>54.855564000000001</v>
      </c>
      <c r="G169" s="10" t="s">
        <v>389</v>
      </c>
      <c r="H169" s="30" t="s">
        <v>1044</v>
      </c>
      <c r="I169" s="8">
        <v>50.421999999999997</v>
      </c>
      <c r="J169" s="10">
        <v>-5.6812300000000002</v>
      </c>
      <c r="K169" s="10" t="s">
        <v>180</v>
      </c>
      <c r="L169" s="38" t="s">
        <v>875</v>
      </c>
      <c r="M169" s="18">
        <v>54.855466</v>
      </c>
      <c r="N169" s="22" t="s">
        <v>390</v>
      </c>
      <c r="O169" s="31" t="s">
        <v>1044</v>
      </c>
      <c r="P169" s="20">
        <v>5</v>
      </c>
      <c r="Q169" s="9">
        <f t="shared" si="12"/>
        <v>15.999999999998238</v>
      </c>
      <c r="R169" s="13">
        <f t="shared" si="11"/>
        <v>79.999999999991189</v>
      </c>
      <c r="S169" s="13">
        <f t="shared" si="10"/>
        <v>103.99999999998855</v>
      </c>
      <c r="T169" s="13" t="s">
        <v>1313</v>
      </c>
    </row>
    <row r="170" spans="1:20" customFormat="1" x14ac:dyDescent="0.25">
      <c r="A170" s="10">
        <v>90</v>
      </c>
      <c r="B170" s="7">
        <v>50.421999999999997</v>
      </c>
      <c r="C170" s="10">
        <v>-5.6812300000000002</v>
      </c>
      <c r="D170" s="10" t="s">
        <v>180</v>
      </c>
      <c r="E170" s="30" t="s">
        <v>875</v>
      </c>
      <c r="F170" s="10">
        <v>54.855466</v>
      </c>
      <c r="G170" s="10" t="s">
        <v>390</v>
      </c>
      <c r="H170" s="30" t="s">
        <v>1044</v>
      </c>
      <c r="I170" s="8">
        <v>50.463999999999999</v>
      </c>
      <c r="J170" s="10">
        <v>-5.6817380000000002</v>
      </c>
      <c r="K170" s="10" t="s">
        <v>181</v>
      </c>
      <c r="L170" s="38" t="s">
        <v>1152</v>
      </c>
      <c r="M170" s="18">
        <v>54.855229999999899</v>
      </c>
      <c r="N170" s="22" t="s">
        <v>391</v>
      </c>
      <c r="O170" s="31" t="s">
        <v>1045</v>
      </c>
      <c r="P170" s="20">
        <v>3</v>
      </c>
      <c r="Q170" s="9">
        <f t="shared" si="12"/>
        <v>42.000000000001592</v>
      </c>
      <c r="R170" s="13">
        <f t="shared" si="11"/>
        <v>126.00000000000477</v>
      </c>
      <c r="S170" s="13">
        <f t="shared" si="10"/>
        <v>163.80000000000621</v>
      </c>
      <c r="T170" s="13" t="s">
        <v>1313</v>
      </c>
    </row>
    <row r="171" spans="1:20" customFormat="1" x14ac:dyDescent="0.25">
      <c r="A171" s="10">
        <v>90</v>
      </c>
      <c r="B171" s="7">
        <v>50.463999999999999</v>
      </c>
      <c r="C171" s="10">
        <v>-5.6817380000000002</v>
      </c>
      <c r="D171" s="10" t="s">
        <v>181</v>
      </c>
      <c r="E171" s="30" t="s">
        <v>1152</v>
      </c>
      <c r="F171" s="10">
        <v>54.855229999999899</v>
      </c>
      <c r="G171" s="10" t="s">
        <v>391</v>
      </c>
      <c r="H171" s="30" t="s">
        <v>1045</v>
      </c>
      <c r="I171" s="8">
        <v>50.483999999999995</v>
      </c>
      <c r="J171" s="10">
        <v>-5.6819930000000003</v>
      </c>
      <c r="K171" s="10" t="s">
        <v>182</v>
      </c>
      <c r="L171" s="38" t="s">
        <v>876</v>
      </c>
      <c r="M171" s="18">
        <v>54.855125999999899</v>
      </c>
      <c r="N171" s="22" t="s">
        <v>392</v>
      </c>
      <c r="O171" s="31" t="s">
        <v>1045</v>
      </c>
      <c r="P171" s="20">
        <v>5</v>
      </c>
      <c r="Q171" s="9">
        <f t="shared" si="12"/>
        <v>19.999999999996021</v>
      </c>
      <c r="R171" s="13">
        <f t="shared" si="11"/>
        <v>99.999999999980105</v>
      </c>
      <c r="S171" s="13">
        <f t="shared" si="10"/>
        <v>129.99999999997414</v>
      </c>
      <c r="T171" s="13" t="s">
        <v>1313</v>
      </c>
    </row>
    <row r="172" spans="1:20" customFormat="1" x14ac:dyDescent="0.25">
      <c r="A172" s="10">
        <v>90</v>
      </c>
      <c r="B172" s="7">
        <v>50.484000000000002</v>
      </c>
      <c r="C172" s="10">
        <v>-5.6819930000000003</v>
      </c>
      <c r="D172" s="10" t="s">
        <v>182</v>
      </c>
      <c r="E172" s="30" t="s">
        <v>876</v>
      </c>
      <c r="F172" s="10">
        <v>54.855125999999899</v>
      </c>
      <c r="G172" s="10" t="s">
        <v>392</v>
      </c>
      <c r="H172" s="30" t="s">
        <v>1045</v>
      </c>
      <c r="I172" s="8">
        <v>50.488</v>
      </c>
      <c r="J172" s="10">
        <v>-5.6820440000000003</v>
      </c>
      <c r="K172" s="10" t="s">
        <v>183</v>
      </c>
      <c r="L172" s="38" t="s">
        <v>876</v>
      </c>
      <c r="M172" s="18">
        <v>54.855105000000002</v>
      </c>
      <c r="N172" s="22" t="s">
        <v>393</v>
      </c>
      <c r="O172" s="31" t="s">
        <v>1045</v>
      </c>
      <c r="P172" s="20">
        <v>3</v>
      </c>
      <c r="Q172" s="9">
        <f t="shared" si="12"/>
        <v>3.9999999999977831</v>
      </c>
      <c r="R172" s="13">
        <f t="shared" si="11"/>
        <v>11.999999999993349</v>
      </c>
      <c r="S172" s="13">
        <f t="shared" si="10"/>
        <v>15.599999999991354</v>
      </c>
      <c r="T172" s="13" t="s">
        <v>1313</v>
      </c>
    </row>
    <row r="173" spans="1:20" customFormat="1" x14ac:dyDescent="0.25">
      <c r="A173" s="10">
        <v>90</v>
      </c>
      <c r="B173" s="7">
        <v>50.488</v>
      </c>
      <c r="C173" s="10">
        <v>-5.6820440000000003</v>
      </c>
      <c r="D173" s="10" t="s">
        <v>183</v>
      </c>
      <c r="E173" s="30" t="s">
        <v>876</v>
      </c>
      <c r="F173" s="10">
        <v>54.855105000000002</v>
      </c>
      <c r="G173" s="10" t="s">
        <v>393</v>
      </c>
      <c r="H173" s="30" t="s">
        <v>1045</v>
      </c>
      <c r="I173" s="8">
        <v>50.515999999999998</v>
      </c>
      <c r="J173" s="10">
        <v>-5.6824000000000003</v>
      </c>
      <c r="K173" s="10" t="s">
        <v>184</v>
      </c>
      <c r="L173" s="38" t="s">
        <v>877</v>
      </c>
      <c r="M173" s="18">
        <v>54.854959999999899</v>
      </c>
      <c r="N173" s="22" t="s">
        <v>394</v>
      </c>
      <c r="O173" s="31" t="s">
        <v>1171</v>
      </c>
      <c r="P173" s="20">
        <v>2</v>
      </c>
      <c r="Q173" s="9">
        <f t="shared" si="12"/>
        <v>27.999999999998693</v>
      </c>
      <c r="R173" s="13">
        <f t="shared" si="11"/>
        <v>55.999999999997385</v>
      </c>
      <c r="S173" s="13">
        <f t="shared" si="10"/>
        <v>72.799999999996601</v>
      </c>
      <c r="T173" s="13" t="s">
        <v>1313</v>
      </c>
    </row>
    <row r="174" spans="1:20" customFormat="1" x14ac:dyDescent="0.25">
      <c r="A174" s="10">
        <v>90</v>
      </c>
      <c r="B174" s="7">
        <v>50.515999999999998</v>
      </c>
      <c r="C174" s="10">
        <v>-5.6824000000000003</v>
      </c>
      <c r="D174" s="10" t="s">
        <v>184</v>
      </c>
      <c r="E174" s="30" t="s">
        <v>877</v>
      </c>
      <c r="F174" s="10">
        <v>54.854959999999899</v>
      </c>
      <c r="G174" s="10" t="s">
        <v>394</v>
      </c>
      <c r="H174" s="30" t="s">
        <v>1171</v>
      </c>
      <c r="I174" s="8">
        <v>50.553999999999995</v>
      </c>
      <c r="J174" s="10">
        <v>-5.6828830000000004</v>
      </c>
      <c r="K174" s="10" t="s">
        <v>185</v>
      </c>
      <c r="L174" s="38" t="s">
        <v>878</v>
      </c>
      <c r="M174" s="18">
        <v>54.854762999999899</v>
      </c>
      <c r="N174" s="22" t="s">
        <v>395</v>
      </c>
      <c r="O174" s="31" t="s">
        <v>1046</v>
      </c>
      <c r="P174" s="20">
        <v>3</v>
      </c>
      <c r="Q174" s="9">
        <f t="shared" si="12"/>
        <v>37.999999999996703</v>
      </c>
      <c r="R174" s="13">
        <f t="shared" si="11"/>
        <v>113.99999999999011</v>
      </c>
      <c r="S174" s="13">
        <f t="shared" si="10"/>
        <v>148.19999999998714</v>
      </c>
      <c r="T174" s="13" t="s">
        <v>1313</v>
      </c>
    </row>
    <row r="175" spans="1:20" customFormat="1" x14ac:dyDescent="0.25">
      <c r="A175" s="10">
        <v>90</v>
      </c>
      <c r="B175" s="7">
        <v>50.554000000000002</v>
      </c>
      <c r="C175" s="10">
        <v>-5.6828830000000004</v>
      </c>
      <c r="D175" s="10" t="s">
        <v>185</v>
      </c>
      <c r="E175" s="30" t="s">
        <v>878</v>
      </c>
      <c r="F175" s="10">
        <v>54.854762999999899</v>
      </c>
      <c r="G175" s="10" t="s">
        <v>395</v>
      </c>
      <c r="H175" s="30" t="s">
        <v>1046</v>
      </c>
      <c r="I175" s="8">
        <v>50.760999999999996</v>
      </c>
      <c r="J175" s="10">
        <v>-5.6854969999999998</v>
      </c>
      <c r="K175" s="10" t="s">
        <v>186</v>
      </c>
      <c r="L175" s="38" t="s">
        <v>879</v>
      </c>
      <c r="M175" s="18">
        <v>54.853676</v>
      </c>
      <c r="N175" s="22" t="s">
        <v>396</v>
      </c>
      <c r="O175" s="31" t="s">
        <v>1047</v>
      </c>
      <c r="P175" s="20">
        <v>2</v>
      </c>
      <c r="Q175" s="9">
        <f t="shared" si="12"/>
        <v>206.99999999999363</v>
      </c>
      <c r="R175" s="13">
        <f t="shared" si="11"/>
        <v>413.99999999998727</v>
      </c>
      <c r="S175" s="13">
        <f t="shared" si="10"/>
        <v>538.19999999998345</v>
      </c>
      <c r="T175" s="13" t="s">
        <v>1313</v>
      </c>
    </row>
    <row r="176" spans="1:20" customFormat="1" x14ac:dyDescent="0.25">
      <c r="A176" s="10">
        <v>90</v>
      </c>
      <c r="B176" s="7">
        <v>50.761000000000003</v>
      </c>
      <c r="C176" s="10">
        <v>-5.6854969999999998</v>
      </c>
      <c r="D176" s="10" t="s">
        <v>186</v>
      </c>
      <c r="E176" s="30" t="s">
        <v>879</v>
      </c>
      <c r="F176" s="10">
        <v>54.853676</v>
      </c>
      <c r="G176" s="10" t="s">
        <v>396</v>
      </c>
      <c r="H176" s="30" t="s">
        <v>1047</v>
      </c>
      <c r="I176" s="8">
        <v>50.781999999999996</v>
      </c>
      <c r="J176" s="10">
        <v>-5.6857559999999996</v>
      </c>
      <c r="K176" s="10" t="s">
        <v>187</v>
      </c>
      <c r="L176" s="38" t="s">
        <v>880</v>
      </c>
      <c r="M176" s="18">
        <v>54.8535609999999</v>
      </c>
      <c r="N176" s="22" t="s">
        <v>397</v>
      </c>
      <c r="O176" s="31" t="s">
        <v>1048</v>
      </c>
      <c r="P176" s="20">
        <v>3</v>
      </c>
      <c r="Q176" s="9">
        <f t="shared" si="12"/>
        <v>20.99999999999369</v>
      </c>
      <c r="R176" s="13">
        <f t="shared" si="11"/>
        <v>62.999999999981071</v>
      </c>
      <c r="S176" s="13">
        <f t="shared" si="10"/>
        <v>81.899999999975392</v>
      </c>
      <c r="T176" s="13" t="s">
        <v>1313</v>
      </c>
    </row>
    <row r="177" spans="1:20" customFormat="1" x14ac:dyDescent="0.25">
      <c r="A177" s="10">
        <v>90</v>
      </c>
      <c r="B177" s="7">
        <v>50.781999999999996</v>
      </c>
      <c r="C177" s="10">
        <v>-5.6857559999999996</v>
      </c>
      <c r="D177" s="10" t="s">
        <v>187</v>
      </c>
      <c r="E177" s="30" t="s">
        <v>880</v>
      </c>
      <c r="F177" s="10">
        <v>54.8535609999999</v>
      </c>
      <c r="G177" s="10" t="s">
        <v>397</v>
      </c>
      <c r="H177" s="30" t="s">
        <v>1048</v>
      </c>
      <c r="I177" s="8">
        <v>50.866</v>
      </c>
      <c r="J177" s="10">
        <v>-5.6867919999999996</v>
      </c>
      <c r="K177" s="10" t="s">
        <v>188</v>
      </c>
      <c r="L177" s="38" t="s">
        <v>881</v>
      </c>
      <c r="M177" s="18">
        <v>54.853099999999898</v>
      </c>
      <c r="N177" s="22" t="s">
        <v>398</v>
      </c>
      <c r="O177" s="31" t="s">
        <v>1049</v>
      </c>
      <c r="P177" s="20">
        <v>2</v>
      </c>
      <c r="Q177" s="9">
        <f t="shared" si="12"/>
        <v>84.000000000003183</v>
      </c>
      <c r="R177" s="13">
        <f t="shared" si="11"/>
        <v>168.00000000000637</v>
      </c>
      <c r="S177" s="13">
        <f t="shared" si="10"/>
        <v>218.40000000000828</v>
      </c>
      <c r="T177" s="13" t="s">
        <v>1313</v>
      </c>
    </row>
    <row r="178" spans="1:20" customFormat="1" x14ac:dyDescent="0.25">
      <c r="A178" s="10">
        <v>90</v>
      </c>
      <c r="B178" s="7">
        <v>50.866</v>
      </c>
      <c r="C178" s="10">
        <v>-5.6867919999999996</v>
      </c>
      <c r="D178" s="10" t="s">
        <v>188</v>
      </c>
      <c r="E178" s="30" t="s">
        <v>881</v>
      </c>
      <c r="F178" s="10">
        <v>54.853099999999898</v>
      </c>
      <c r="G178" s="10" t="s">
        <v>398</v>
      </c>
      <c r="H178" s="30" t="s">
        <v>1049</v>
      </c>
      <c r="I178" s="8">
        <v>50.884</v>
      </c>
      <c r="J178" s="10">
        <v>-5.6870139999999996</v>
      </c>
      <c r="K178" s="10" t="s">
        <v>189</v>
      </c>
      <c r="L178" s="38" t="s">
        <v>882</v>
      </c>
      <c r="M178" s="18">
        <v>54.853001999999897</v>
      </c>
      <c r="N178" s="22" t="s">
        <v>399</v>
      </c>
      <c r="O178" s="31" t="s">
        <v>1050</v>
      </c>
      <c r="P178" s="20">
        <v>3</v>
      </c>
      <c r="Q178" s="9">
        <f t="shared" si="12"/>
        <v>18.000000000000682</v>
      </c>
      <c r="R178" s="13">
        <f t="shared" si="11"/>
        <v>54.000000000002046</v>
      </c>
      <c r="S178" s="13">
        <f t="shared" si="10"/>
        <v>70.20000000000266</v>
      </c>
      <c r="T178" s="13" t="s">
        <v>1313</v>
      </c>
    </row>
    <row r="179" spans="1:20" customFormat="1" x14ac:dyDescent="0.25">
      <c r="A179" s="10">
        <v>90</v>
      </c>
      <c r="B179" s="7">
        <v>50.884</v>
      </c>
      <c r="C179" s="10">
        <v>-5.6870139999999996</v>
      </c>
      <c r="D179" s="10" t="s">
        <v>189</v>
      </c>
      <c r="E179" s="30" t="s">
        <v>882</v>
      </c>
      <c r="F179" s="10">
        <v>54.853001999999897</v>
      </c>
      <c r="G179" s="10" t="s">
        <v>399</v>
      </c>
      <c r="H179" s="30" t="s">
        <v>1050</v>
      </c>
      <c r="I179" s="8">
        <v>50.948999999999998</v>
      </c>
      <c r="J179" s="10">
        <v>-5.6878159999999998</v>
      </c>
      <c r="K179" s="10" t="s">
        <v>190</v>
      </c>
      <c r="L179" s="38" t="s">
        <v>883</v>
      </c>
      <c r="M179" s="18">
        <v>54.852645000000003</v>
      </c>
      <c r="N179" s="22" t="s">
        <v>400</v>
      </c>
      <c r="O179" s="31" t="s">
        <v>1051</v>
      </c>
      <c r="P179" s="20">
        <v>2</v>
      </c>
      <c r="Q179" s="9">
        <f t="shared" si="12"/>
        <v>64.999999999997726</v>
      </c>
      <c r="R179" s="13">
        <f t="shared" si="11"/>
        <v>129.99999999999545</v>
      </c>
      <c r="S179" s="13">
        <f t="shared" si="10"/>
        <v>168.99999999999409</v>
      </c>
      <c r="T179" s="13" t="s">
        <v>1313</v>
      </c>
    </row>
    <row r="180" spans="1:20" customFormat="1" x14ac:dyDescent="0.25">
      <c r="A180" s="10">
        <v>90</v>
      </c>
      <c r="B180" s="7">
        <v>50.948999999999998</v>
      </c>
      <c r="C180" s="10">
        <v>-5.6878159999999998</v>
      </c>
      <c r="D180" s="10" t="s">
        <v>190</v>
      </c>
      <c r="E180" s="30" t="s">
        <v>883</v>
      </c>
      <c r="F180" s="10">
        <v>54.852645000000003</v>
      </c>
      <c r="G180" s="10" t="s">
        <v>400</v>
      </c>
      <c r="H180" s="30" t="s">
        <v>1051</v>
      </c>
      <c r="I180" s="8">
        <v>50.958999999999996</v>
      </c>
      <c r="J180" s="10">
        <v>-5.6879390000000001</v>
      </c>
      <c r="K180" s="10" t="s">
        <v>191</v>
      </c>
      <c r="L180" s="38" t="s">
        <v>884</v>
      </c>
      <c r="M180" s="18">
        <v>54.852590999999897</v>
      </c>
      <c r="N180" s="22" t="s">
        <v>401</v>
      </c>
      <c r="O180" s="31" t="s">
        <v>1051</v>
      </c>
      <c r="P180" s="20">
        <v>3</v>
      </c>
      <c r="Q180" s="9">
        <f t="shared" si="12"/>
        <v>9.9999999999980105</v>
      </c>
      <c r="R180" s="13">
        <f t="shared" si="11"/>
        <v>29.999999999994031</v>
      </c>
      <c r="S180" s="13">
        <f t="shared" si="10"/>
        <v>38.999999999992241</v>
      </c>
      <c r="T180" s="13" t="s">
        <v>1313</v>
      </c>
    </row>
    <row r="181" spans="1:20" customFormat="1" x14ac:dyDescent="0.25">
      <c r="A181" s="10">
        <v>90</v>
      </c>
      <c r="B181" s="7">
        <v>50.959000000000003</v>
      </c>
      <c r="C181" s="10">
        <v>-5.6879390000000001</v>
      </c>
      <c r="D181" s="10" t="s">
        <v>191</v>
      </c>
      <c r="E181" s="30" t="s">
        <v>884</v>
      </c>
      <c r="F181" s="10">
        <v>54.852590999999897</v>
      </c>
      <c r="G181" s="10" t="s">
        <v>401</v>
      </c>
      <c r="H181" s="30" t="s">
        <v>1051</v>
      </c>
      <c r="I181" s="8">
        <v>50.991</v>
      </c>
      <c r="J181" s="10">
        <v>-5.6883340000000002</v>
      </c>
      <c r="K181" s="10" t="s">
        <v>192</v>
      </c>
      <c r="L181" s="38" t="s">
        <v>1151</v>
      </c>
      <c r="M181" s="18">
        <v>54.852415000000001</v>
      </c>
      <c r="N181" s="22" t="s">
        <v>402</v>
      </c>
      <c r="O181" s="31" t="s">
        <v>1052</v>
      </c>
      <c r="P181" s="20">
        <v>2</v>
      </c>
      <c r="Q181" s="9">
        <f t="shared" si="12"/>
        <v>31.999999999996476</v>
      </c>
      <c r="R181" s="13">
        <f t="shared" si="11"/>
        <v>63.999999999992951</v>
      </c>
      <c r="S181" s="13">
        <f t="shared" si="10"/>
        <v>83.199999999990837</v>
      </c>
      <c r="T181" s="13" t="s">
        <v>1313</v>
      </c>
    </row>
    <row r="182" spans="1:20" customFormat="1" x14ac:dyDescent="0.25">
      <c r="A182" s="10">
        <v>90</v>
      </c>
      <c r="B182" s="7">
        <v>50.991</v>
      </c>
      <c r="C182" s="10">
        <v>-5.6883340000000002</v>
      </c>
      <c r="D182" s="10" t="s">
        <v>192</v>
      </c>
      <c r="E182" s="30" t="s">
        <v>1151</v>
      </c>
      <c r="F182" s="10">
        <v>54.852415000000001</v>
      </c>
      <c r="G182" s="10" t="s">
        <v>402</v>
      </c>
      <c r="H182" s="30" t="s">
        <v>1052</v>
      </c>
      <c r="I182" s="8">
        <v>51.009</v>
      </c>
      <c r="J182" s="10">
        <v>-5.6885560000000002</v>
      </c>
      <c r="K182" s="10" t="s">
        <v>193</v>
      </c>
      <c r="L182" s="38" t="s">
        <v>885</v>
      </c>
      <c r="M182" s="18">
        <v>54.852316000000002</v>
      </c>
      <c r="N182" s="22" t="s">
        <v>403</v>
      </c>
      <c r="O182" s="31" t="s">
        <v>1052</v>
      </c>
      <c r="P182" s="20">
        <v>5</v>
      </c>
      <c r="Q182" s="9">
        <f t="shared" si="12"/>
        <v>18.000000000000682</v>
      </c>
      <c r="R182" s="13">
        <f t="shared" si="11"/>
        <v>90.000000000003411</v>
      </c>
      <c r="S182" s="13">
        <f t="shared" si="10"/>
        <v>117.00000000000443</v>
      </c>
      <c r="T182" s="13" t="s">
        <v>1313</v>
      </c>
    </row>
    <row r="183" spans="1:20" customFormat="1" x14ac:dyDescent="0.25">
      <c r="A183" s="10">
        <v>90</v>
      </c>
      <c r="B183" s="7">
        <v>51.009</v>
      </c>
      <c r="C183" s="10">
        <v>-5.6885560000000002</v>
      </c>
      <c r="D183" s="10" t="s">
        <v>193</v>
      </c>
      <c r="E183" s="30" t="s">
        <v>885</v>
      </c>
      <c r="F183" s="10">
        <v>54.852316000000002</v>
      </c>
      <c r="G183" s="10" t="s">
        <v>403</v>
      </c>
      <c r="H183" s="30" t="s">
        <v>1052</v>
      </c>
      <c r="I183" s="8">
        <v>51.013999999999996</v>
      </c>
      <c r="J183" s="10">
        <v>-5.688618</v>
      </c>
      <c r="K183" s="10" t="s">
        <v>194</v>
      </c>
      <c r="L183" s="38" t="s">
        <v>886</v>
      </c>
      <c r="M183" s="18">
        <v>54.852288999999899</v>
      </c>
      <c r="N183" s="22" t="s">
        <v>404</v>
      </c>
      <c r="O183" s="31" t="s">
        <v>1052</v>
      </c>
      <c r="P183" s="20">
        <v>2</v>
      </c>
      <c r="Q183" s="9">
        <f t="shared" si="12"/>
        <v>4.9999999999954525</v>
      </c>
      <c r="R183" s="13">
        <f t="shared" si="11"/>
        <v>9.9999999999909051</v>
      </c>
      <c r="S183" s="13">
        <f t="shared" si="10"/>
        <v>12.999999999988177</v>
      </c>
      <c r="T183" s="13" t="s">
        <v>1313</v>
      </c>
    </row>
    <row r="184" spans="1:20" customFormat="1" x14ac:dyDescent="0.25">
      <c r="A184" s="10">
        <v>90</v>
      </c>
      <c r="B184" s="7">
        <v>51.014000000000003</v>
      </c>
      <c r="C184" s="10">
        <v>-5.688618</v>
      </c>
      <c r="D184" s="10" t="s">
        <v>194</v>
      </c>
      <c r="E184" s="30" t="s">
        <v>886</v>
      </c>
      <c r="F184" s="10">
        <v>54.852288999999899</v>
      </c>
      <c r="G184" s="10" t="s">
        <v>404</v>
      </c>
      <c r="H184" s="30" t="s">
        <v>1052</v>
      </c>
      <c r="I184" s="8">
        <v>51.032999999999994</v>
      </c>
      <c r="J184" s="10">
        <v>-5.6888519999999998</v>
      </c>
      <c r="K184" s="10" t="s">
        <v>195</v>
      </c>
      <c r="L184" s="38" t="s">
        <v>887</v>
      </c>
      <c r="M184" s="18">
        <v>54.852184999999899</v>
      </c>
      <c r="N184" s="22" t="s">
        <v>405</v>
      </c>
      <c r="O184" s="31" t="s">
        <v>1053</v>
      </c>
      <c r="P184" s="20">
        <v>5</v>
      </c>
      <c r="Q184" s="9">
        <f t="shared" si="12"/>
        <v>18.999999999991246</v>
      </c>
      <c r="R184" s="13">
        <f t="shared" si="11"/>
        <v>94.999999999956231</v>
      </c>
      <c r="S184" s="13">
        <f t="shared" si="10"/>
        <v>123.4999999999431</v>
      </c>
      <c r="T184" s="13" t="s">
        <v>1313</v>
      </c>
    </row>
    <row r="185" spans="1:20" customFormat="1" x14ac:dyDescent="0.25">
      <c r="A185" s="10">
        <v>90</v>
      </c>
      <c r="B185" s="7">
        <v>51.033000000000001</v>
      </c>
      <c r="C185" s="10">
        <v>-5.6888519999999998</v>
      </c>
      <c r="D185" s="10" t="s">
        <v>195</v>
      </c>
      <c r="E185" s="30" t="s">
        <v>887</v>
      </c>
      <c r="F185" s="10">
        <v>54.852184999999899</v>
      </c>
      <c r="G185" s="10" t="s">
        <v>405</v>
      </c>
      <c r="H185" s="30" t="s">
        <v>1053</v>
      </c>
      <c r="I185" s="8">
        <v>51.045999999999999</v>
      </c>
      <c r="J185" s="10">
        <v>-5.689012</v>
      </c>
      <c r="K185" s="10" t="s">
        <v>196</v>
      </c>
      <c r="L185" s="38" t="s">
        <v>888</v>
      </c>
      <c r="M185" s="18">
        <v>54.852114</v>
      </c>
      <c r="N185" s="22" t="s">
        <v>406</v>
      </c>
      <c r="O185" s="31" t="s">
        <v>1053</v>
      </c>
      <c r="P185" s="20">
        <v>3</v>
      </c>
      <c r="Q185" s="9">
        <f t="shared" si="12"/>
        <v>12.999999999998124</v>
      </c>
      <c r="R185" s="13">
        <f t="shared" si="11"/>
        <v>38.999999999994373</v>
      </c>
      <c r="S185" s="13">
        <f t="shared" si="10"/>
        <v>50.699999999992684</v>
      </c>
      <c r="T185" s="13" t="s">
        <v>1313</v>
      </c>
    </row>
    <row r="186" spans="1:20" customFormat="1" x14ac:dyDescent="0.25">
      <c r="A186" s="10">
        <v>90</v>
      </c>
      <c r="B186" s="7">
        <v>51.045999999999999</v>
      </c>
      <c r="C186" s="10">
        <v>-5.689012</v>
      </c>
      <c r="D186" s="10" t="s">
        <v>196</v>
      </c>
      <c r="E186" s="30" t="s">
        <v>888</v>
      </c>
      <c r="F186" s="10">
        <v>54.852114</v>
      </c>
      <c r="G186" s="10" t="s">
        <v>406</v>
      </c>
      <c r="H186" s="30" t="s">
        <v>1053</v>
      </c>
      <c r="I186" s="8">
        <v>51.177999999999997</v>
      </c>
      <c r="J186" s="10">
        <v>-5.6906400000000001</v>
      </c>
      <c r="K186" s="10" t="s">
        <v>197</v>
      </c>
      <c r="L186" s="38" t="s">
        <v>889</v>
      </c>
      <c r="M186" s="18">
        <v>54.851390000000002</v>
      </c>
      <c r="N186" s="22" t="s">
        <v>407</v>
      </c>
      <c r="O186" s="31" t="s">
        <v>1054</v>
      </c>
      <c r="P186" s="20">
        <v>2</v>
      </c>
      <c r="Q186" s="9">
        <f t="shared" ref="Q186:Q210" si="13">(I186-B186)*1000</f>
        <v>131.9999999999979</v>
      </c>
      <c r="R186" s="13">
        <f t="shared" si="11"/>
        <v>263.99999999999579</v>
      </c>
      <c r="S186" s="13">
        <f t="shared" si="10"/>
        <v>343.19999999999453</v>
      </c>
      <c r="T186" s="13" t="s">
        <v>1313</v>
      </c>
    </row>
    <row r="187" spans="1:20" customFormat="1" x14ac:dyDescent="0.25">
      <c r="A187" s="10">
        <v>90</v>
      </c>
      <c r="B187" s="7">
        <v>51.177999999999997</v>
      </c>
      <c r="C187" s="10">
        <v>-5.6906400000000001</v>
      </c>
      <c r="D187" s="10" t="s">
        <v>197</v>
      </c>
      <c r="E187" s="30" t="s">
        <v>889</v>
      </c>
      <c r="F187" s="10">
        <v>54.851390000000002</v>
      </c>
      <c r="G187" s="10" t="s">
        <v>407</v>
      </c>
      <c r="H187" s="30" t="s">
        <v>1054</v>
      </c>
      <c r="I187" s="8">
        <v>51.192</v>
      </c>
      <c r="J187" s="10">
        <v>-5.690817</v>
      </c>
      <c r="K187" s="10" t="s">
        <v>198</v>
      </c>
      <c r="L187" s="38" t="s">
        <v>890</v>
      </c>
      <c r="M187" s="18">
        <v>54.851315999999898</v>
      </c>
      <c r="N187" s="22" t="s">
        <v>408</v>
      </c>
      <c r="O187" s="31" t="s">
        <v>1054</v>
      </c>
      <c r="P187" s="20">
        <v>5</v>
      </c>
      <c r="Q187" s="9">
        <f t="shared" si="13"/>
        <v>14.000000000002899</v>
      </c>
      <c r="R187" s="13">
        <f t="shared" si="11"/>
        <v>70.000000000014495</v>
      </c>
      <c r="S187" s="13">
        <f t="shared" si="10"/>
        <v>91.000000000018844</v>
      </c>
      <c r="T187" s="13" t="s">
        <v>1313</v>
      </c>
    </row>
    <row r="188" spans="1:20" customFormat="1" x14ac:dyDescent="0.25">
      <c r="A188" s="10">
        <v>90</v>
      </c>
      <c r="B188" s="7">
        <v>51.192</v>
      </c>
      <c r="C188" s="10">
        <v>-5.690817</v>
      </c>
      <c r="D188" s="10" t="s">
        <v>198</v>
      </c>
      <c r="E188" s="30" t="s">
        <v>890</v>
      </c>
      <c r="F188" s="10">
        <v>54.851315999999898</v>
      </c>
      <c r="G188" s="10" t="s">
        <v>408</v>
      </c>
      <c r="H188" s="30" t="s">
        <v>1054</v>
      </c>
      <c r="I188" s="8">
        <v>51.214999999999996</v>
      </c>
      <c r="J188" s="10">
        <v>-5.6911079999999998</v>
      </c>
      <c r="K188" s="10" t="s">
        <v>199</v>
      </c>
      <c r="L188" s="38" t="s">
        <v>891</v>
      </c>
      <c r="M188" s="18">
        <v>54.851196000000002</v>
      </c>
      <c r="N188" s="22" t="s">
        <v>409</v>
      </c>
      <c r="O188" s="31" t="s">
        <v>1055</v>
      </c>
      <c r="P188" s="20">
        <v>2</v>
      </c>
      <c r="Q188" s="9">
        <f t="shared" si="13"/>
        <v>22.999999999996135</v>
      </c>
      <c r="R188" s="13">
        <f t="shared" si="11"/>
        <v>45.999999999992269</v>
      </c>
      <c r="S188" s="13">
        <f t="shared" si="10"/>
        <v>59.79999999998995</v>
      </c>
      <c r="T188" s="13" t="s">
        <v>1313</v>
      </c>
    </row>
    <row r="189" spans="1:20" customFormat="1" x14ac:dyDescent="0.25">
      <c r="A189" s="10">
        <v>90</v>
      </c>
      <c r="B189" s="7">
        <v>51.215000000000003</v>
      </c>
      <c r="C189" s="10">
        <v>-5.6911079999999998</v>
      </c>
      <c r="D189" s="10" t="s">
        <v>199</v>
      </c>
      <c r="E189" s="30" t="s">
        <v>891</v>
      </c>
      <c r="F189" s="10">
        <v>54.851196000000002</v>
      </c>
      <c r="G189" s="10" t="s">
        <v>409</v>
      </c>
      <c r="H189" s="30" t="s">
        <v>1055</v>
      </c>
      <c r="I189" s="8">
        <v>51.220999999999997</v>
      </c>
      <c r="J189" s="10">
        <v>-5.6911839999999998</v>
      </c>
      <c r="K189" s="10" t="s">
        <v>200</v>
      </c>
      <c r="L189" s="38" t="s">
        <v>891</v>
      </c>
      <c r="M189" s="18">
        <v>54.851163999999898</v>
      </c>
      <c r="N189" s="22" t="s">
        <v>410</v>
      </c>
      <c r="O189" s="31" t="s">
        <v>1055</v>
      </c>
      <c r="P189" s="20">
        <v>3</v>
      </c>
      <c r="Q189" s="9">
        <f t="shared" si="13"/>
        <v>5.9999999999931219</v>
      </c>
      <c r="R189" s="13">
        <f t="shared" si="11"/>
        <v>17.999999999979366</v>
      </c>
      <c r="S189" s="13">
        <f t="shared" si="10"/>
        <v>23.399999999973176</v>
      </c>
      <c r="T189" s="13" t="s">
        <v>1313</v>
      </c>
    </row>
    <row r="190" spans="1:20" customFormat="1" x14ac:dyDescent="0.25">
      <c r="A190" s="10">
        <v>90</v>
      </c>
      <c r="B190" s="7">
        <v>51.220999999999997</v>
      </c>
      <c r="C190" s="10">
        <v>-5.6911839999999998</v>
      </c>
      <c r="D190" s="10" t="s">
        <v>200</v>
      </c>
      <c r="E190" s="30" t="s">
        <v>891</v>
      </c>
      <c r="F190" s="10">
        <v>54.851163999999898</v>
      </c>
      <c r="G190" s="10" t="s">
        <v>410</v>
      </c>
      <c r="H190" s="30" t="s">
        <v>1055</v>
      </c>
      <c r="I190" s="8">
        <v>51.235999999999997</v>
      </c>
      <c r="J190" s="10">
        <v>-5.6913739999999997</v>
      </c>
      <c r="K190" s="10" t="s">
        <v>201</v>
      </c>
      <c r="L190" s="38" t="s">
        <v>892</v>
      </c>
      <c r="M190" s="18">
        <v>54.851086000000002</v>
      </c>
      <c r="N190" s="22" t="s">
        <v>411</v>
      </c>
      <c r="O190" s="31" t="s">
        <v>1055</v>
      </c>
      <c r="P190" s="20">
        <v>5</v>
      </c>
      <c r="Q190" s="9">
        <f t="shared" si="13"/>
        <v>15.000000000000568</v>
      </c>
      <c r="R190" s="13">
        <f t="shared" si="11"/>
        <v>75.000000000002842</v>
      </c>
      <c r="S190" s="13">
        <f t="shared" si="10"/>
        <v>97.500000000003695</v>
      </c>
      <c r="T190" s="13" t="s">
        <v>1313</v>
      </c>
    </row>
    <row r="191" spans="1:20" customFormat="1" x14ac:dyDescent="0.25">
      <c r="A191" s="10">
        <v>90</v>
      </c>
      <c r="B191" s="7">
        <v>51.235999999999997</v>
      </c>
      <c r="C191" s="10">
        <v>-5.6913739999999997</v>
      </c>
      <c r="D191" s="10" t="s">
        <v>201</v>
      </c>
      <c r="E191" s="30" t="s">
        <v>892</v>
      </c>
      <c r="F191" s="10">
        <v>54.851086000000002</v>
      </c>
      <c r="G191" s="10" t="s">
        <v>411</v>
      </c>
      <c r="H191" s="30" t="s">
        <v>1055</v>
      </c>
      <c r="I191" s="8">
        <v>51.241999999999997</v>
      </c>
      <c r="J191" s="10">
        <v>-5.6914499999999997</v>
      </c>
      <c r="K191" s="10" t="s">
        <v>202</v>
      </c>
      <c r="L191" s="38" t="s">
        <v>893</v>
      </c>
      <c r="M191" s="18">
        <v>54.851055000000002</v>
      </c>
      <c r="N191" s="22" t="s">
        <v>412</v>
      </c>
      <c r="O191" s="31" t="s">
        <v>1056</v>
      </c>
      <c r="P191" s="20">
        <v>3</v>
      </c>
      <c r="Q191" s="9">
        <f t="shared" si="13"/>
        <v>6.0000000000002274</v>
      </c>
      <c r="R191" s="13">
        <f t="shared" si="11"/>
        <v>18.000000000000682</v>
      </c>
      <c r="S191" s="13">
        <f t="shared" si="10"/>
        <v>23.400000000000887</v>
      </c>
      <c r="T191" s="13" t="s">
        <v>1313</v>
      </c>
    </row>
    <row r="192" spans="1:20" customFormat="1" x14ac:dyDescent="0.25">
      <c r="A192" s="10">
        <v>90</v>
      </c>
      <c r="B192" s="7">
        <v>51.241999999999997</v>
      </c>
      <c r="C192" s="10">
        <v>-5.6914499999999997</v>
      </c>
      <c r="D192" s="10" t="s">
        <v>202</v>
      </c>
      <c r="E192" s="30" t="s">
        <v>893</v>
      </c>
      <c r="F192" s="10">
        <v>54.851055000000002</v>
      </c>
      <c r="G192" s="10" t="s">
        <v>412</v>
      </c>
      <c r="H192" s="30" t="s">
        <v>1056</v>
      </c>
      <c r="I192" s="8">
        <v>51.253</v>
      </c>
      <c r="J192" s="10">
        <v>-5.6915889999999996</v>
      </c>
      <c r="K192" s="10" t="s">
        <v>203</v>
      </c>
      <c r="L192" s="38" t="s">
        <v>1150</v>
      </c>
      <c r="M192" s="18">
        <v>54.850997</v>
      </c>
      <c r="N192" s="22" t="s">
        <v>413</v>
      </c>
      <c r="O192" s="31" t="s">
        <v>1056</v>
      </c>
      <c r="P192" s="20">
        <v>2</v>
      </c>
      <c r="Q192" s="9">
        <f t="shared" si="13"/>
        <v>11.000000000002785</v>
      </c>
      <c r="R192" s="13">
        <f t="shared" si="11"/>
        <v>22.000000000005571</v>
      </c>
      <c r="S192" s="13">
        <f t="shared" si="10"/>
        <v>28.600000000007242</v>
      </c>
      <c r="T192" s="13" t="s">
        <v>1313</v>
      </c>
    </row>
    <row r="193" spans="1:20" customFormat="1" x14ac:dyDescent="0.25">
      <c r="A193" s="10">
        <v>90</v>
      </c>
      <c r="B193" s="7">
        <v>51.253</v>
      </c>
      <c r="C193" s="10">
        <v>-5.6915889999999996</v>
      </c>
      <c r="D193" s="10" t="s">
        <v>203</v>
      </c>
      <c r="E193" s="30" t="s">
        <v>1150</v>
      </c>
      <c r="F193" s="10">
        <v>54.850997</v>
      </c>
      <c r="G193" s="10" t="s">
        <v>413</v>
      </c>
      <c r="H193" s="30" t="s">
        <v>1056</v>
      </c>
      <c r="I193" s="8">
        <v>51.280999999999999</v>
      </c>
      <c r="J193" s="10">
        <v>-5.6919440000000003</v>
      </c>
      <c r="K193" s="10" t="s">
        <v>204</v>
      </c>
      <c r="L193" s="38" t="s">
        <v>894</v>
      </c>
      <c r="M193" s="18">
        <v>54.850850999999899</v>
      </c>
      <c r="N193" s="22" t="s">
        <v>414</v>
      </c>
      <c r="O193" s="31" t="s">
        <v>1057</v>
      </c>
      <c r="P193" s="20">
        <v>5</v>
      </c>
      <c r="Q193" s="9">
        <f t="shared" si="13"/>
        <v>27.999999999998693</v>
      </c>
      <c r="R193" s="13">
        <f t="shared" si="11"/>
        <v>139.99999999999346</v>
      </c>
      <c r="S193" s="13">
        <f t="shared" si="10"/>
        <v>181.9999999999915</v>
      </c>
      <c r="T193" s="13" t="s">
        <v>1313</v>
      </c>
    </row>
    <row r="194" spans="1:20" customFormat="1" x14ac:dyDescent="0.25">
      <c r="A194" s="10">
        <v>90</v>
      </c>
      <c r="B194" s="7">
        <v>51.280999999999999</v>
      </c>
      <c r="C194" s="10">
        <v>-5.6919440000000003</v>
      </c>
      <c r="D194" s="10" t="s">
        <v>204</v>
      </c>
      <c r="E194" s="30" t="s">
        <v>894</v>
      </c>
      <c r="F194" s="10">
        <v>54.850850999999899</v>
      </c>
      <c r="G194" s="10" t="s">
        <v>414</v>
      </c>
      <c r="H194" s="30" t="s">
        <v>1057</v>
      </c>
      <c r="I194" s="8">
        <v>51.355999999999995</v>
      </c>
      <c r="J194" s="10">
        <v>-5.6928929999999998</v>
      </c>
      <c r="K194" s="10" t="s">
        <v>205</v>
      </c>
      <c r="L194" s="38" t="s">
        <v>895</v>
      </c>
      <c r="M194" s="18">
        <v>54.850458000000003</v>
      </c>
      <c r="N194" s="22" t="s">
        <v>415</v>
      </c>
      <c r="O194" s="31" t="s">
        <v>1058</v>
      </c>
      <c r="P194" s="20">
        <v>2</v>
      </c>
      <c r="Q194" s="9">
        <f t="shared" si="13"/>
        <v>74.999999999995737</v>
      </c>
      <c r="R194" s="13">
        <f t="shared" si="11"/>
        <v>149.99999999999147</v>
      </c>
      <c r="S194" s="13">
        <f t="shared" si="10"/>
        <v>194.99999999998892</v>
      </c>
      <c r="T194" s="13" t="s">
        <v>1313</v>
      </c>
    </row>
    <row r="195" spans="1:20" customFormat="1" x14ac:dyDescent="0.25">
      <c r="A195" s="10">
        <v>90</v>
      </c>
      <c r="B195" s="7">
        <v>51.356000000000002</v>
      </c>
      <c r="C195" s="10">
        <v>-5.6928929999999998</v>
      </c>
      <c r="D195" s="10" t="s">
        <v>205</v>
      </c>
      <c r="E195" s="30" t="s">
        <v>895</v>
      </c>
      <c r="F195" s="10">
        <v>54.850458000000003</v>
      </c>
      <c r="G195" s="10" t="s">
        <v>415</v>
      </c>
      <c r="H195" s="30" t="s">
        <v>1058</v>
      </c>
      <c r="I195" s="8">
        <v>51.397999999999996</v>
      </c>
      <c r="J195" s="10">
        <v>-5.6933800000000003</v>
      </c>
      <c r="K195" s="10" t="s">
        <v>206</v>
      </c>
      <c r="L195" s="38" t="s">
        <v>1149</v>
      </c>
      <c r="M195" s="18">
        <v>54.850206999999898</v>
      </c>
      <c r="N195" s="22" t="s">
        <v>416</v>
      </c>
      <c r="O195" s="31" t="s">
        <v>1059</v>
      </c>
      <c r="P195" s="20">
        <v>5</v>
      </c>
      <c r="Q195" s="9">
        <f t="shared" si="13"/>
        <v>41.999999999994486</v>
      </c>
      <c r="R195" s="13">
        <f t="shared" si="11"/>
        <v>209.99999999997243</v>
      </c>
      <c r="S195" s="13">
        <f t="shared" ref="S195:S208" si="14">R195*1.3</f>
        <v>272.99999999996419</v>
      </c>
      <c r="T195" s="13" t="s">
        <v>1313</v>
      </c>
    </row>
    <row r="196" spans="1:20" customFormat="1" x14ac:dyDescent="0.25">
      <c r="A196" s="10">
        <v>90</v>
      </c>
      <c r="B196" s="7">
        <v>51.398000000000003</v>
      </c>
      <c r="C196" s="10">
        <v>-5.6933800000000003</v>
      </c>
      <c r="D196" s="10" t="s">
        <v>206</v>
      </c>
      <c r="E196" s="30" t="s">
        <v>1149</v>
      </c>
      <c r="F196" s="10">
        <v>54.850206999999898</v>
      </c>
      <c r="G196" s="10" t="s">
        <v>416</v>
      </c>
      <c r="H196" s="30" t="s">
        <v>1059</v>
      </c>
      <c r="I196" s="8">
        <v>51.413999999999994</v>
      </c>
      <c r="J196" s="10">
        <v>-5.6935599999999997</v>
      </c>
      <c r="K196" s="10" t="s">
        <v>207</v>
      </c>
      <c r="L196" s="38" t="s">
        <v>896</v>
      </c>
      <c r="M196" s="18">
        <v>54.850107999999899</v>
      </c>
      <c r="N196" s="22" t="s">
        <v>417</v>
      </c>
      <c r="O196" s="31" t="s">
        <v>1059</v>
      </c>
      <c r="P196" s="20">
        <v>2</v>
      </c>
      <c r="Q196" s="9">
        <f t="shared" si="13"/>
        <v>15.999999999991132</v>
      </c>
      <c r="R196" s="13">
        <f t="shared" si="11"/>
        <v>31.999999999982265</v>
      </c>
      <c r="S196" s="13">
        <f t="shared" si="14"/>
        <v>41.599999999976944</v>
      </c>
      <c r="T196" s="13" t="s">
        <v>1313</v>
      </c>
    </row>
    <row r="197" spans="1:20" customFormat="1" x14ac:dyDescent="0.25">
      <c r="A197" s="10">
        <v>90</v>
      </c>
      <c r="B197" s="7">
        <v>51.414000000000001</v>
      </c>
      <c r="C197" s="10">
        <v>-5.6935599999999997</v>
      </c>
      <c r="D197" s="10" t="s">
        <v>207</v>
      </c>
      <c r="E197" s="30" t="s">
        <v>896</v>
      </c>
      <c r="F197" s="10">
        <v>54.850107999999899</v>
      </c>
      <c r="G197" s="10" t="s">
        <v>417</v>
      </c>
      <c r="H197" s="30" t="s">
        <v>1059</v>
      </c>
      <c r="I197" s="8">
        <v>51.44</v>
      </c>
      <c r="J197" s="10">
        <v>-5.693854</v>
      </c>
      <c r="K197" s="10" t="s">
        <v>208</v>
      </c>
      <c r="L197" s="38" t="s">
        <v>897</v>
      </c>
      <c r="M197" s="18">
        <v>54.849947999999898</v>
      </c>
      <c r="N197" s="22" t="s">
        <v>418</v>
      </c>
      <c r="O197" s="31" t="s">
        <v>1170</v>
      </c>
      <c r="P197" s="20">
        <v>3</v>
      </c>
      <c r="Q197" s="9">
        <f t="shared" si="13"/>
        <v>25.999999999996248</v>
      </c>
      <c r="R197" s="13">
        <f t="shared" si="11"/>
        <v>77.999999999988745</v>
      </c>
      <c r="S197" s="13">
        <f t="shared" si="14"/>
        <v>101.39999999998537</v>
      </c>
      <c r="T197" s="13" t="s">
        <v>1313</v>
      </c>
    </row>
    <row r="198" spans="1:20" customFormat="1" x14ac:dyDescent="0.25">
      <c r="A198" s="10">
        <v>90</v>
      </c>
      <c r="B198" s="7">
        <v>51.44</v>
      </c>
      <c r="C198" s="10">
        <v>-5.693854</v>
      </c>
      <c r="D198" s="10" t="s">
        <v>208</v>
      </c>
      <c r="E198" s="30" t="s">
        <v>897</v>
      </c>
      <c r="F198" s="10">
        <v>54.849947999999898</v>
      </c>
      <c r="G198" s="10" t="s">
        <v>418</v>
      </c>
      <c r="H198" s="30" t="s">
        <v>1170</v>
      </c>
      <c r="I198" s="8">
        <v>51.446999999999996</v>
      </c>
      <c r="J198" s="10">
        <v>-5.6939330000000004</v>
      </c>
      <c r="K198" s="10" t="s">
        <v>209</v>
      </c>
      <c r="L198" s="38" t="s">
        <v>898</v>
      </c>
      <c r="M198" s="18">
        <v>54.849904000000002</v>
      </c>
      <c r="N198" s="22" t="s">
        <v>419</v>
      </c>
      <c r="O198" s="31" t="s">
        <v>1060</v>
      </c>
      <c r="P198" s="20">
        <v>2</v>
      </c>
      <c r="Q198" s="9">
        <f t="shared" si="13"/>
        <v>6.9999999999978968</v>
      </c>
      <c r="R198" s="13">
        <f t="shared" si="11"/>
        <v>13.999999999995794</v>
      </c>
      <c r="S198" s="13">
        <f t="shared" si="14"/>
        <v>18.199999999994532</v>
      </c>
      <c r="T198" s="13" t="s">
        <v>1313</v>
      </c>
    </row>
    <row r="199" spans="1:20" customFormat="1" x14ac:dyDescent="0.25">
      <c r="A199" s="10">
        <v>90</v>
      </c>
      <c r="B199" s="7">
        <v>51.447000000000003</v>
      </c>
      <c r="C199" s="10">
        <v>-5.6939330000000004</v>
      </c>
      <c r="D199" s="10" t="s">
        <v>209</v>
      </c>
      <c r="E199" s="30" t="s">
        <v>898</v>
      </c>
      <c r="F199" s="10">
        <v>54.849904000000002</v>
      </c>
      <c r="G199" s="10" t="s">
        <v>419</v>
      </c>
      <c r="H199" s="30" t="s">
        <v>1060</v>
      </c>
      <c r="I199" s="8">
        <v>51.521999999999998</v>
      </c>
      <c r="J199" s="10">
        <v>-5.6947799999999997</v>
      </c>
      <c r="K199" s="10" t="s">
        <v>210</v>
      </c>
      <c r="L199" s="38" t="s">
        <v>899</v>
      </c>
      <c r="M199" s="18">
        <v>54.849440999999899</v>
      </c>
      <c r="N199" s="22" t="s">
        <v>420</v>
      </c>
      <c r="O199" s="31" t="s">
        <v>1061</v>
      </c>
      <c r="P199" s="20">
        <v>3</v>
      </c>
      <c r="Q199" s="9">
        <f t="shared" si="13"/>
        <v>74.999999999995737</v>
      </c>
      <c r="R199" s="13">
        <f t="shared" si="11"/>
        <v>224.99999999998721</v>
      </c>
      <c r="S199" s="13">
        <f t="shared" si="14"/>
        <v>292.4999999999834</v>
      </c>
      <c r="T199" s="13" t="s">
        <v>1313</v>
      </c>
    </row>
    <row r="200" spans="1:20" customFormat="1" x14ac:dyDescent="0.25">
      <c r="A200" s="10">
        <v>90</v>
      </c>
      <c r="B200" s="7">
        <v>51.521999999999998</v>
      </c>
      <c r="C200" s="10">
        <v>-5.6947799999999997</v>
      </c>
      <c r="D200" s="10" t="s">
        <v>210</v>
      </c>
      <c r="E200" s="30" t="s">
        <v>899</v>
      </c>
      <c r="F200" s="10">
        <v>54.849440999999899</v>
      </c>
      <c r="G200" s="10" t="s">
        <v>420</v>
      </c>
      <c r="H200" s="30" t="s">
        <v>1061</v>
      </c>
      <c r="I200" s="8">
        <v>52.089999999999996</v>
      </c>
      <c r="J200" s="10">
        <v>-5.7023919999999997</v>
      </c>
      <c r="K200" s="10" t="s">
        <v>573</v>
      </c>
      <c r="L200" s="38" t="s">
        <v>1295</v>
      </c>
      <c r="M200" s="18">
        <v>54.846887000000002</v>
      </c>
      <c r="N200" s="22" t="s">
        <v>723</v>
      </c>
      <c r="O200" s="31" t="s">
        <v>1133</v>
      </c>
      <c r="P200" s="20">
        <v>2</v>
      </c>
      <c r="Q200" s="9">
        <f t="shared" si="13"/>
        <v>567.99999999999784</v>
      </c>
      <c r="R200" s="13">
        <f t="shared" si="11"/>
        <v>1135.9999999999957</v>
      </c>
      <c r="S200" s="13">
        <f t="shared" si="14"/>
        <v>1476.7999999999945</v>
      </c>
      <c r="T200" s="13" t="s">
        <v>1313</v>
      </c>
    </row>
    <row r="201" spans="1:20" customFormat="1" x14ac:dyDescent="0.25">
      <c r="A201" s="10">
        <v>90</v>
      </c>
      <c r="B201" s="7">
        <v>52.134</v>
      </c>
      <c r="C201" s="10">
        <v>-5.7029579999999997</v>
      </c>
      <c r="D201" s="10" t="s">
        <v>211</v>
      </c>
      <c r="E201" s="30" t="s">
        <v>900</v>
      </c>
      <c r="F201" s="10">
        <v>54.846663999999897</v>
      </c>
      <c r="G201" s="10" t="s">
        <v>421</v>
      </c>
      <c r="H201" s="30" t="s">
        <v>1169</v>
      </c>
      <c r="I201" s="8">
        <v>52.167999999999999</v>
      </c>
      <c r="J201" s="10">
        <v>-5.7033950000000004</v>
      </c>
      <c r="K201" s="10" t="s">
        <v>212</v>
      </c>
      <c r="L201" s="38" t="s">
        <v>1148</v>
      </c>
      <c r="M201" s="18">
        <v>54.846491</v>
      </c>
      <c r="N201" s="22" t="s">
        <v>422</v>
      </c>
      <c r="O201" s="31" t="s">
        <v>1062</v>
      </c>
      <c r="P201" s="20">
        <v>2</v>
      </c>
      <c r="Q201" s="9">
        <f t="shared" si="13"/>
        <v>33.99999999999892</v>
      </c>
      <c r="R201" s="13">
        <f t="shared" si="11"/>
        <v>67.99999999999784</v>
      </c>
      <c r="S201" s="13">
        <f t="shared" si="14"/>
        <v>88.399999999997192</v>
      </c>
      <c r="T201" s="13" t="s">
        <v>1313</v>
      </c>
    </row>
    <row r="202" spans="1:20" customFormat="1" x14ac:dyDescent="0.25">
      <c r="A202" s="10">
        <v>90</v>
      </c>
      <c r="B202" s="7">
        <v>52.167999999999999</v>
      </c>
      <c r="C202" s="10">
        <v>-5.7033950000000004</v>
      </c>
      <c r="D202" s="10" t="s">
        <v>212</v>
      </c>
      <c r="E202" s="30" t="s">
        <v>1148</v>
      </c>
      <c r="F202" s="10">
        <v>54.846491</v>
      </c>
      <c r="G202" s="10" t="s">
        <v>422</v>
      </c>
      <c r="H202" s="30" t="s">
        <v>1062</v>
      </c>
      <c r="I202" s="8">
        <v>52.195</v>
      </c>
      <c r="J202" s="10">
        <v>-5.7037420000000001</v>
      </c>
      <c r="K202" s="10" t="s">
        <v>213</v>
      </c>
      <c r="L202" s="38" t="s">
        <v>901</v>
      </c>
      <c r="M202" s="18">
        <v>54.846355000000003</v>
      </c>
      <c r="N202" s="22" t="s">
        <v>423</v>
      </c>
      <c r="O202" s="31" t="s">
        <v>1063</v>
      </c>
      <c r="P202" s="20">
        <v>3</v>
      </c>
      <c r="Q202" s="9">
        <f t="shared" si="13"/>
        <v>27.000000000001023</v>
      </c>
      <c r="R202" s="13">
        <f t="shared" si="11"/>
        <v>81.00000000000307</v>
      </c>
      <c r="S202" s="13">
        <f t="shared" si="14"/>
        <v>105.30000000000399</v>
      </c>
      <c r="T202" s="13" t="s">
        <v>1313</v>
      </c>
    </row>
    <row r="203" spans="1:20" customFormat="1" x14ac:dyDescent="0.25">
      <c r="A203" s="10">
        <v>90</v>
      </c>
      <c r="B203" s="7">
        <v>52.195</v>
      </c>
      <c r="C203" s="10">
        <v>-5.7037420000000001</v>
      </c>
      <c r="D203" s="10" t="s">
        <v>213</v>
      </c>
      <c r="E203" s="30" t="s">
        <v>901</v>
      </c>
      <c r="F203" s="10">
        <v>54.846355000000003</v>
      </c>
      <c r="G203" s="10" t="s">
        <v>423</v>
      </c>
      <c r="H203" s="30" t="s">
        <v>1063</v>
      </c>
      <c r="I203" s="8">
        <v>52.222999999999999</v>
      </c>
      <c r="J203" s="10">
        <v>-5.7041019999999998</v>
      </c>
      <c r="K203" s="10" t="s">
        <v>214</v>
      </c>
      <c r="L203" s="38" t="s">
        <v>902</v>
      </c>
      <c r="M203" s="18">
        <v>54.846212999999899</v>
      </c>
      <c r="N203" s="22" t="s">
        <v>424</v>
      </c>
      <c r="O203" s="31" t="s">
        <v>1064</v>
      </c>
      <c r="P203" s="20">
        <v>5</v>
      </c>
      <c r="Q203" s="9">
        <f t="shared" si="13"/>
        <v>27.999999999998693</v>
      </c>
      <c r="R203" s="13">
        <f t="shared" si="11"/>
        <v>139.99999999999346</v>
      </c>
      <c r="S203" s="13">
        <f t="shared" si="14"/>
        <v>181.9999999999915</v>
      </c>
      <c r="T203" s="13" t="s">
        <v>1313</v>
      </c>
    </row>
    <row r="204" spans="1:20" customFormat="1" x14ac:dyDescent="0.25">
      <c r="A204" s="10">
        <v>90</v>
      </c>
      <c r="B204" s="7">
        <v>52.222999999999999</v>
      </c>
      <c r="C204" s="10">
        <v>-5.7041019999999998</v>
      </c>
      <c r="D204" s="10" t="s">
        <v>214</v>
      </c>
      <c r="E204" s="30" t="s">
        <v>902</v>
      </c>
      <c r="F204" s="10">
        <v>54.846212999999899</v>
      </c>
      <c r="G204" s="10" t="s">
        <v>424</v>
      </c>
      <c r="H204" s="30" t="s">
        <v>1064</v>
      </c>
      <c r="I204" s="8">
        <v>52.293999999999997</v>
      </c>
      <c r="J204" s="10">
        <v>-5.7050140000000003</v>
      </c>
      <c r="K204" s="10" t="s">
        <v>215</v>
      </c>
      <c r="L204" s="38" t="s">
        <v>1147</v>
      </c>
      <c r="M204" s="18">
        <v>54.845852999999899</v>
      </c>
      <c r="N204" s="22" t="s">
        <v>425</v>
      </c>
      <c r="O204" s="31" t="s">
        <v>1065</v>
      </c>
      <c r="P204" s="20">
        <v>3</v>
      </c>
      <c r="Q204" s="9">
        <f t="shared" si="13"/>
        <v>70.999999999997954</v>
      </c>
      <c r="R204" s="13">
        <f t="shared" si="11"/>
        <v>212.99999999999386</v>
      </c>
      <c r="S204" s="13">
        <f t="shared" si="14"/>
        <v>276.89999999999202</v>
      </c>
      <c r="T204" s="13" t="s">
        <v>1313</v>
      </c>
    </row>
    <row r="205" spans="1:20" customFormat="1" x14ac:dyDescent="0.25">
      <c r="A205" s="10">
        <v>90</v>
      </c>
      <c r="B205" s="7">
        <v>52.293999999999997</v>
      </c>
      <c r="C205" s="10">
        <v>-5.7050140000000003</v>
      </c>
      <c r="D205" s="10" t="s">
        <v>215</v>
      </c>
      <c r="E205" s="30" t="s">
        <v>1147</v>
      </c>
      <c r="F205" s="10">
        <v>54.845852999999899</v>
      </c>
      <c r="G205" s="10" t="s">
        <v>425</v>
      </c>
      <c r="H205" s="30" t="s">
        <v>1065</v>
      </c>
      <c r="I205" s="8">
        <v>52.32</v>
      </c>
      <c r="J205" s="10">
        <v>-5.705349</v>
      </c>
      <c r="K205" s="10" t="s">
        <v>216</v>
      </c>
      <c r="L205" s="38" t="s">
        <v>903</v>
      </c>
      <c r="M205" s="18">
        <v>54.845720999999898</v>
      </c>
      <c r="N205" s="22" t="s">
        <v>426</v>
      </c>
      <c r="O205" s="31" t="s">
        <v>1066</v>
      </c>
      <c r="P205" s="20">
        <v>2</v>
      </c>
      <c r="Q205" s="9">
        <f t="shared" si="13"/>
        <v>26.000000000003354</v>
      </c>
      <c r="R205" s="13">
        <f t="shared" si="11"/>
        <v>52.000000000006708</v>
      </c>
      <c r="S205" s="13">
        <f t="shared" si="14"/>
        <v>67.60000000000872</v>
      </c>
      <c r="T205" s="13" t="s">
        <v>1313</v>
      </c>
    </row>
    <row r="206" spans="1:20" customFormat="1" x14ac:dyDescent="0.25">
      <c r="A206" s="10">
        <v>90</v>
      </c>
      <c r="B206" s="7">
        <v>52.32</v>
      </c>
      <c r="C206" s="10">
        <v>-5.705349</v>
      </c>
      <c r="D206" s="10" t="s">
        <v>216</v>
      </c>
      <c r="E206" s="30" t="s">
        <v>903</v>
      </c>
      <c r="F206" s="10">
        <v>54.845720999999898</v>
      </c>
      <c r="G206" s="10" t="s">
        <v>426</v>
      </c>
      <c r="H206" s="30" t="s">
        <v>1066</v>
      </c>
      <c r="I206" s="8">
        <v>52.335999999999999</v>
      </c>
      <c r="J206" s="10">
        <v>-5.7055540000000002</v>
      </c>
      <c r="K206" s="10" t="s">
        <v>574</v>
      </c>
      <c r="L206" s="38" t="s">
        <v>1296</v>
      </c>
      <c r="M206" s="18">
        <v>54.845640000000003</v>
      </c>
      <c r="N206" s="22" t="s">
        <v>724</v>
      </c>
      <c r="O206" s="31" t="s">
        <v>1066</v>
      </c>
      <c r="P206" s="20">
        <v>5</v>
      </c>
      <c r="Q206" s="9">
        <f t="shared" si="13"/>
        <v>15.999999999998238</v>
      </c>
      <c r="R206" s="13">
        <f t="shared" si="11"/>
        <v>79.999999999991189</v>
      </c>
      <c r="S206" s="13">
        <f t="shared" si="14"/>
        <v>103.99999999998855</v>
      </c>
      <c r="T206" s="13" t="s">
        <v>1313</v>
      </c>
    </row>
    <row r="207" spans="1:20" customFormat="1" x14ac:dyDescent="0.25">
      <c r="A207" s="10">
        <v>91</v>
      </c>
      <c r="B207" s="7">
        <v>52.716999999999999</v>
      </c>
      <c r="C207" s="10">
        <v>-5.7111640000000001</v>
      </c>
      <c r="D207" s="10" t="s">
        <v>217</v>
      </c>
      <c r="E207" s="30" t="s">
        <v>904</v>
      </c>
      <c r="F207" s="10">
        <v>54.844717000000003</v>
      </c>
      <c r="G207" s="10" t="s">
        <v>427</v>
      </c>
      <c r="H207" s="30" t="s">
        <v>1067</v>
      </c>
      <c r="I207" s="8">
        <v>52.734999999999999</v>
      </c>
      <c r="J207" s="10">
        <v>-5.7114370000000001</v>
      </c>
      <c r="K207" s="10" t="s">
        <v>575</v>
      </c>
      <c r="L207" s="38" t="s">
        <v>1297</v>
      </c>
      <c r="M207" s="18">
        <v>54.844679999999897</v>
      </c>
      <c r="N207" s="22" t="s">
        <v>725</v>
      </c>
      <c r="O207" s="31" t="s">
        <v>1067</v>
      </c>
      <c r="P207" s="20">
        <v>2</v>
      </c>
      <c r="Q207" s="9">
        <f t="shared" si="13"/>
        <v>18.000000000000682</v>
      </c>
      <c r="R207" s="13">
        <f t="shared" si="11"/>
        <v>36.000000000001364</v>
      </c>
      <c r="S207" s="13">
        <f t="shared" si="14"/>
        <v>46.800000000001774</v>
      </c>
      <c r="T207" s="13" t="s">
        <v>1313</v>
      </c>
    </row>
    <row r="208" spans="1:20" customFormat="1" x14ac:dyDescent="0.25">
      <c r="A208" s="10">
        <v>92</v>
      </c>
      <c r="B208" s="7">
        <v>52.756</v>
      </c>
      <c r="C208" s="10">
        <v>-5.7117560000000003</v>
      </c>
      <c r="D208" s="10" t="s">
        <v>218</v>
      </c>
      <c r="E208" s="30" t="s">
        <v>905</v>
      </c>
      <c r="F208" s="10">
        <v>54.844638000000003</v>
      </c>
      <c r="G208" s="10" t="s">
        <v>428</v>
      </c>
      <c r="H208" s="30" t="s">
        <v>1067</v>
      </c>
      <c r="I208" s="8">
        <v>52.771000000000001</v>
      </c>
      <c r="J208" s="10">
        <v>-5.7119819999999999</v>
      </c>
      <c r="K208" s="10" t="s">
        <v>576</v>
      </c>
      <c r="L208" s="38" t="s">
        <v>1298</v>
      </c>
      <c r="M208" s="18">
        <v>54.844661000000002</v>
      </c>
      <c r="N208" s="22" t="s">
        <v>726</v>
      </c>
      <c r="O208" s="31" t="s">
        <v>1067</v>
      </c>
      <c r="P208" s="20">
        <v>2</v>
      </c>
      <c r="Q208" s="9">
        <f t="shared" si="13"/>
        <v>15.000000000000568</v>
      </c>
      <c r="R208" s="13">
        <f t="shared" si="11"/>
        <v>30.000000000001137</v>
      </c>
      <c r="S208" s="13">
        <f t="shared" si="14"/>
        <v>39.000000000001478</v>
      </c>
      <c r="T208" s="13" t="s">
        <v>1313</v>
      </c>
    </row>
    <row r="209" spans="1:20" customFormat="1" x14ac:dyDescent="0.25">
      <c r="A209" s="10" t="s">
        <v>5</v>
      </c>
      <c r="B209" s="7">
        <v>52.78</v>
      </c>
      <c r="C209" s="10">
        <v>-5.7121149999999998</v>
      </c>
      <c r="D209" s="10" t="s">
        <v>219</v>
      </c>
      <c r="E209" s="30" t="s">
        <v>906</v>
      </c>
      <c r="F209" s="10">
        <v>54.844686000000003</v>
      </c>
      <c r="G209" s="10" t="s">
        <v>429</v>
      </c>
      <c r="H209" s="30" t="s">
        <v>1067</v>
      </c>
      <c r="I209" s="8">
        <v>53.122999999999998</v>
      </c>
      <c r="J209" s="10">
        <v>-5.7172989999999997</v>
      </c>
      <c r="K209" s="10" t="s">
        <v>577</v>
      </c>
      <c r="L209" s="38" t="s">
        <v>907</v>
      </c>
      <c r="M209" s="18">
        <v>54.844881999999899</v>
      </c>
      <c r="N209" s="22" t="s">
        <v>727</v>
      </c>
      <c r="O209" s="31" t="s">
        <v>1068</v>
      </c>
      <c r="P209" s="19">
        <f>R209/Q209</f>
        <v>5.4314868804665286</v>
      </c>
      <c r="Q209" s="9">
        <f t="shared" si="13"/>
        <v>342.99999999999642</v>
      </c>
      <c r="R209" s="17">
        <v>1863</v>
      </c>
      <c r="S209" s="17">
        <f>R209</f>
        <v>1863</v>
      </c>
      <c r="T209" s="28" t="s">
        <v>1313</v>
      </c>
    </row>
    <row r="210" spans="1:20" customFormat="1" x14ac:dyDescent="0.25">
      <c r="A210" s="10" t="s">
        <v>6</v>
      </c>
      <c r="B210" s="7">
        <v>53.122</v>
      </c>
      <c r="C210" s="10">
        <v>-5.7172840000000003</v>
      </c>
      <c r="D210" s="10" t="s">
        <v>220</v>
      </c>
      <c r="E210" s="30" t="s">
        <v>907</v>
      </c>
      <c r="F210" s="10">
        <v>54.844883000000003</v>
      </c>
      <c r="G210" s="10" t="s">
        <v>430</v>
      </c>
      <c r="H210" s="30" t="s">
        <v>1068</v>
      </c>
      <c r="I210" s="8">
        <v>53.344000000000001</v>
      </c>
      <c r="J210" s="10">
        <v>-5.7202159999999997</v>
      </c>
      <c r="K210" s="10" t="s">
        <v>578</v>
      </c>
      <c r="L210" s="38" t="s">
        <v>1299</v>
      </c>
      <c r="M210" s="18">
        <v>54.845669999999899</v>
      </c>
      <c r="N210" s="22" t="s">
        <v>728</v>
      </c>
      <c r="O210" s="31" t="s">
        <v>1066</v>
      </c>
      <c r="P210" s="19">
        <f>R210/Q210</f>
        <v>14.07207207207199</v>
      </c>
      <c r="Q210" s="9">
        <f t="shared" si="13"/>
        <v>222.00000000000131</v>
      </c>
      <c r="R210" s="17">
        <v>3124</v>
      </c>
      <c r="S210" s="17">
        <f>R210</f>
        <v>3124</v>
      </c>
      <c r="T210" s="28" t="s">
        <v>1313</v>
      </c>
    </row>
    <row r="211" spans="1:20" x14ac:dyDescent="0.25">
      <c r="N211" s="22"/>
      <c r="O211" s="29"/>
    </row>
    <row r="212" spans="1:20" x14ac:dyDescent="0.25">
      <c r="P212" s="37"/>
      <c r="Q212" s="26" t="s">
        <v>2</v>
      </c>
      <c r="R212" s="26" t="s">
        <v>7</v>
      </c>
      <c r="S212" s="26" t="s">
        <v>730</v>
      </c>
    </row>
    <row r="213" spans="1:20" x14ac:dyDescent="0.25">
      <c r="P213" s="27" t="s">
        <v>1315</v>
      </c>
      <c r="Q213" s="41">
        <f>SUM(Q2:Q210)-12</f>
        <v>10801.99999999968</v>
      </c>
      <c r="R213" s="13">
        <f>SUM(R2:R210)</f>
        <v>33130.999999999192</v>
      </c>
      <c r="S213" s="42">
        <f>SUM(S2:S210)</f>
        <v>39311.599999998936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hsnellin</dc:creator>
  <cp:lastModifiedBy>Alan Redman - Intertek</cp:lastModifiedBy>
  <cp:lastPrinted>2015-09-29T13:58:22Z</cp:lastPrinted>
  <dcterms:created xsi:type="dcterms:W3CDTF">2015-09-29T13:51:06Z</dcterms:created>
  <dcterms:modified xsi:type="dcterms:W3CDTF">2015-12-14T12:41:47Z</dcterms:modified>
</cp:coreProperties>
</file>